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never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ovodkova\Desktop\Транзит РЭК\Транзит РЭК 2016-2023 г\2024 г\к 1 апреля\"/>
    </mc:Choice>
  </mc:AlternateContent>
  <bookViews>
    <workbookView xWindow="0" yWindow="0" windowWidth="22812" windowHeight="9192" tabRatio="926"/>
  </bookViews>
  <sheets>
    <sheet name="Инф-я" sheetId="90" r:id="rId1"/>
    <sheet name="Форма 1.1" sheetId="192" r:id="rId2"/>
    <sheet name="Форма 1.2" sheetId="193" r:id="rId3"/>
    <sheet name="Форма 2.1" sheetId="207" r:id="rId4"/>
    <sheet name="Форма 2.2" sheetId="208" r:id="rId5"/>
    <sheet name="форма 2.3" sheetId="209" r:id="rId6"/>
    <sheet name="форма 2.4" sheetId="197" r:id="rId7"/>
    <sheet name="форма 3 " sheetId="206" r:id="rId8"/>
    <sheet name="Форма 8.1 предприятие" sheetId="210" r:id="rId9"/>
    <sheet name="Корр. КНК" sheetId="161" r:id="rId10"/>
    <sheet name="Выбор оценочного балла" sheetId="199" state="hidden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\0" localSheetId="8">#REF!</definedName>
    <definedName name="\0">#REF!</definedName>
    <definedName name="\a" localSheetId="8">#REF!</definedName>
    <definedName name="\a">#REF!</definedName>
    <definedName name="\m" localSheetId="8">#REF!</definedName>
    <definedName name="\m">#REF!</definedName>
    <definedName name="\n" localSheetId="8">#REF!</definedName>
    <definedName name="\n">#REF!</definedName>
    <definedName name="\o" localSheetId="8">#REF!</definedName>
    <definedName name="\o">#REF!</definedName>
    <definedName name="__________C370000" localSheetId="8">#REF!</definedName>
    <definedName name="__________C370000">#REF!</definedName>
    <definedName name="_________C370000" localSheetId="8">#REF!</definedName>
    <definedName name="_________C370000">#REF!</definedName>
    <definedName name="________C370000" localSheetId="8">#REF!</definedName>
    <definedName name="________C370000">#REF!</definedName>
    <definedName name="_______C370000" localSheetId="8">#REF!</definedName>
    <definedName name="_______C370000">#REF!</definedName>
    <definedName name="_____C370000" localSheetId="8">#REF!</definedName>
    <definedName name="_____C370000">#REF!</definedName>
    <definedName name="____C370000" localSheetId="8">#REF!</definedName>
    <definedName name="____C370000">#REF!</definedName>
    <definedName name="___C370000" localSheetId="8">#REF!</definedName>
    <definedName name="___C370000">#REF!</definedName>
    <definedName name="__C370000" localSheetId="8">#REF!</definedName>
    <definedName name="__C370000">#REF!</definedName>
    <definedName name="__IntlFixup" hidden="1">TRUE</definedName>
    <definedName name="__k4">#N/A</definedName>
    <definedName name="_A" localSheetId="8">#REF!</definedName>
    <definedName name="_A">#REF!</definedName>
    <definedName name="_B" localSheetId="8">#REF!</definedName>
    <definedName name="_B">#REF!</definedName>
    <definedName name="_C" localSheetId="8">#REF!</definedName>
    <definedName name="_C">#REF!</definedName>
    <definedName name="_C370000" localSheetId="8">#REF!</definedName>
    <definedName name="_C370000">#REF!</definedName>
    <definedName name="_D" localSheetId="8">#REF!</definedName>
    <definedName name="_D">#REF!</definedName>
    <definedName name="_E" localSheetId="8">#REF!</definedName>
    <definedName name="_E">#REF!</definedName>
    <definedName name="_F" localSheetId="8">#REF!</definedName>
    <definedName name="_F">#REF!</definedName>
    <definedName name="_IDОтчета">178174</definedName>
    <definedName name="_IDШаблона">178176</definedName>
    <definedName name="_k4">#N/A</definedName>
    <definedName name="_prd3">[1]Титульный!$F$11</definedName>
    <definedName name="_Параметр_1">"'02.2009'"</definedName>
    <definedName name="_Параметр_2">"'105'"</definedName>
    <definedName name="_Параметр_3">"'1.27'"</definedName>
    <definedName name="_Параметр_4">"'01.09.2008'"</definedName>
    <definedName name="_Параметр_5">"'22.09.2008'"</definedName>
    <definedName name="_Параметр_6">"'80169210'"</definedName>
    <definedName name="_xlnm._FilterDatabase" localSheetId="8" hidden="1">'Форма 8.1 предприятие'!$A$9:$AA$9</definedName>
    <definedName name="a">#N/A</definedName>
    <definedName name="AccessDatabase" hidden="1">"C:\My Documents\vlad\Var_2\can270398v2t05.mdb"</definedName>
    <definedName name="AFamorts" localSheetId="8">#REF!</definedName>
    <definedName name="AFamorts">#REF!</definedName>
    <definedName name="AFamorttnr96" localSheetId="8">#REF!</definedName>
    <definedName name="AFamorttnr96">#REF!</definedName>
    <definedName name="AFassistech" localSheetId="8">#REF!</definedName>
    <definedName name="AFassistech">#REF!</definedName>
    <definedName name="AFfraisfi" localSheetId="8">#REF!</definedName>
    <definedName name="AFfraisfi">#REF!</definedName>
    <definedName name="AFimpoA" localSheetId="8">#REF!</definedName>
    <definedName name="AFimpoA">#REF!</definedName>
    <definedName name="AFparité" localSheetId="8">#REF!</definedName>
    <definedName name="AFparité">#REF!</definedName>
    <definedName name="AFtaxexport" localSheetId="8">#REF!</definedName>
    <definedName name="AFtaxexport">#REF!</definedName>
    <definedName name="alumina_mt" localSheetId="8">#REF!</definedName>
    <definedName name="alumina_mt">#REF!</definedName>
    <definedName name="alumina_price" localSheetId="8">#REF!</definedName>
    <definedName name="alumina_price">#REF!</definedName>
    <definedName name="anscount" hidden="1">1</definedName>
    <definedName name="asd">#N/A</definedName>
    <definedName name="b">#N/A</definedName>
    <definedName name="Balance_Sheet" localSheetId="8">#REF!</definedName>
    <definedName name="Balance_Sheet">#REF!</definedName>
    <definedName name="bbbbb" localSheetId="8">[0]!USD/1.701</definedName>
    <definedName name="bbbbb">[0]!USD/1.701</definedName>
    <definedName name="bbbbbb">#N/A</definedName>
    <definedName name="Beg_Bal" localSheetId="8">#REF!</definedName>
    <definedName name="Beg_Bal">#REF!</definedName>
    <definedName name="bnmnm">#N/A</definedName>
    <definedName name="Button_130">"can270398v2t05_Выпуск__реализация__запасы_Таблица"</definedName>
    <definedName name="calculations" localSheetId="8">#REF!</definedName>
    <definedName name="calculations">#REF!</definedName>
    <definedName name="Capital_Purchases" localSheetId="8">#REF!</definedName>
    <definedName name="Capital_Purchases">#REF!</definedName>
    <definedName name="CompOt">#N/A</definedName>
    <definedName name="CompRas">#N/A</definedName>
    <definedName name="Coût_Assistance_technique_1998" localSheetId="8">[0]!NotesHyp</definedName>
    <definedName name="Coût_Assistance_technique_1998">[0]!NotesHyp</definedName>
    <definedName name="csDesignMode">1</definedName>
    <definedName name="curs" localSheetId="8">#REF!</definedName>
    <definedName name="curs">#REF!</definedName>
    <definedName name="D" localSheetId="8">#REF!</definedName>
    <definedName name="D">#REF!</definedName>
    <definedName name="d_r" localSheetId="8">#REF!</definedName>
    <definedName name="d_r">#REF!</definedName>
    <definedName name="da" localSheetId="8">#REF!</definedName>
    <definedName name="da">#REF!</definedName>
    <definedName name="Data" localSheetId="8">#REF!</definedName>
    <definedName name="Data">#REF!</definedName>
    <definedName name="dddddddd">#N/A</definedName>
    <definedName name="del" localSheetId="8">#REF!</definedName>
    <definedName name="del">#REF!</definedName>
    <definedName name="Depreciation_Schedule" localSheetId="8">#REF!</definedName>
    <definedName name="Depreciation_Schedule">#REF!</definedName>
    <definedName name="dfg">#N/A</definedName>
    <definedName name="DL_email">[1]Титульный!$G$40</definedName>
    <definedName name="DL_Tel">[1]Титульный!$G$39</definedName>
    <definedName name="DM" localSheetId="8">[0]!USD/1.701</definedName>
    <definedName name="DM">[0]!USD/1.701</definedName>
    <definedName name="DMRUR" localSheetId="8">#REF!</definedName>
    <definedName name="DMRUR">#REF!</definedName>
    <definedName name="doljnDL">[1]Титульный!$G$38</definedName>
    <definedName name="DTL_B_1">#N/A</definedName>
    <definedName name="DTL_C_1">#N/A</definedName>
    <definedName name="DTL_C_ASSETS_2_1">#N/A</definedName>
    <definedName name="DTL_C_ASSETS_3_1">#N/A</definedName>
    <definedName name="DTL_C_CAPITAL_4_1">#N/A</definedName>
    <definedName name="DTL_C_CAPITAL_5_1">#N/A</definedName>
    <definedName name="DTL_C_EXPENSES_1_1">#N/A</definedName>
    <definedName name="DTL_C_EXPENSES_2_1">#N/A</definedName>
    <definedName name="DTL_C_INCOME_1_1">#N/A</definedName>
    <definedName name="DTL_C_LIABILITIES_3_1">#N/A</definedName>
    <definedName name="DTL_C_LIABILITIES_4_1">#N/A</definedName>
    <definedName name="DTL_C_SUSPENSE_5_1">#N/A</definedName>
    <definedName name="DTL_C_SUSPENSE_6_1">#N/A</definedName>
    <definedName name="DTL_D_ASSETS_2_1">#N/A</definedName>
    <definedName name="DTL_D_ASSETS_3_1">#N/A</definedName>
    <definedName name="DTL_D_CAPITAL_4_1">#N/A</definedName>
    <definedName name="DTL_D_CAPITAL_5_1">#N/A</definedName>
    <definedName name="DTL_D_EXPENSES_1_1">#N/A</definedName>
    <definedName name="DTL_D_EXPENSES_2_1">#N/A</definedName>
    <definedName name="DTL_D_INCOME_1_1">#N/A</definedName>
    <definedName name="DTL_D_LIABILITIES_3_1">#N/A</definedName>
    <definedName name="DTL_D_LIABILITIES_4_1">#N/A</definedName>
    <definedName name="DTL_D_SUSPENSE_5_1">#N/A</definedName>
    <definedName name="DTL_D_SUSPENSE_6_1">#N/A</definedName>
    <definedName name="DTL_E_1">#N/A</definedName>
    <definedName name="DTL_E_ASSETS_2_1">#N/A</definedName>
    <definedName name="DTL_E_ASSETS_3_1">#N/A</definedName>
    <definedName name="DTL_E_CAPITAL_4_1">#N/A</definedName>
    <definedName name="DTL_E_CAPITAL_5_1">#N/A</definedName>
    <definedName name="DTL_E_EXPENSES_1_1">#N/A</definedName>
    <definedName name="DTL_E_EXPENSES_2_1">#N/A</definedName>
    <definedName name="DTL_E_INCOME_1_1">#N/A</definedName>
    <definedName name="DTL_E_LIABILITIES_3_1">#N/A</definedName>
    <definedName name="DTL_E_LIABILITIES_4_1">#N/A</definedName>
    <definedName name="DTL_E_SUSPENSE_5_1">#N/A</definedName>
    <definedName name="DTL_E_SUSPENSE_6_1">#N/A</definedName>
    <definedName name="DTL_F_1">#N/A</definedName>
    <definedName name="DTL_F_ASSETS_2_1">#N/A</definedName>
    <definedName name="DTL_F_ASSETS_3_1">#N/A</definedName>
    <definedName name="DTL_F_CAPITAL_4_1">#N/A</definedName>
    <definedName name="DTL_F_CAPITAL_5_1">#N/A</definedName>
    <definedName name="DTL_F_EXPENSES_1_1">#N/A</definedName>
    <definedName name="DTL_F_EXPENSES_2_1">#N/A</definedName>
    <definedName name="DTL_F_INCOME_1_1">#N/A</definedName>
    <definedName name="DTL_F_LIABILITIES_3_1">#N/A</definedName>
    <definedName name="DTL_F_LIABILITIES_4_1">#N/A</definedName>
    <definedName name="DTL_F_SUSPENSE_5_1">#N/A</definedName>
    <definedName name="DTL_F_SUSPENSE_6_1">#N/A</definedName>
    <definedName name="DTL_G_1">#N/A</definedName>
    <definedName name="DTL_G_ASSETS_2_1">#N/A</definedName>
    <definedName name="DTL_G_ASSETS_3_1">#N/A</definedName>
    <definedName name="DTL_G_CAPITAL_4_1">#N/A</definedName>
    <definedName name="DTL_G_CAPITAL_5_1">#N/A</definedName>
    <definedName name="DTL_G_EXPENSES_1_1">#N/A</definedName>
    <definedName name="DTL_G_EXPENSES_2_1">#N/A</definedName>
    <definedName name="DTL_G_INCOME_1_1">#N/A</definedName>
    <definedName name="DTL_G_LIABILITIES_3_1">#N/A</definedName>
    <definedName name="DTL_G_LIABILITIES_4_1">#N/A</definedName>
    <definedName name="DTL_G_SUSPENSE_5_1">#N/A</definedName>
    <definedName name="DTL_G_SUSPENSE_6_1">#N/A</definedName>
    <definedName name="DTL_H___1703__1_1">#N/A</definedName>
    <definedName name="DTL_H___1707__2_1">#N/A</definedName>
    <definedName name="DTL_H__1_1">#N/A</definedName>
    <definedName name="DTL_H_1">#N/A</definedName>
    <definedName name="DTL_H_ASSETS_2_1">#N/A</definedName>
    <definedName name="DTL_H_ASSETS_3_1">#N/A</definedName>
    <definedName name="DTL_H_CAPITAL_4_1">#N/A</definedName>
    <definedName name="DTL_H_CAPITAL_5_1">#N/A</definedName>
    <definedName name="DTL_H_CRN__2035___3__1_1">#N/A</definedName>
    <definedName name="DTL_H_CRN__2072___3__2_1">#N/A</definedName>
    <definedName name="DTL_H_CRN__2073___3__3_1">#N/A</definedName>
    <definedName name="DTL_H_CRN__2074___3__4_1">#N/A</definedName>
    <definedName name="DTL_H_CRN__2075___3__5_1">#N/A</definedName>
    <definedName name="DTL_H_CRN__2202___3__6_1">#N/A</definedName>
    <definedName name="DTL_H_CRN__2212___3__7_1">#N/A</definedName>
    <definedName name="DTL_H_CRN__2213___3__8_1">#N/A</definedName>
    <definedName name="DTL_H_CRN__2214___3__9_1">#N/A</definedName>
    <definedName name="DTL_H_CRN__2215___3__10_1">#N/A</definedName>
    <definedName name="DTL_H_CRN__2318___3__11_1">#N/A</definedName>
    <definedName name="DTL_H_CRN__2321___3__12_1">#N/A</definedName>
    <definedName name="DTL_H_CRN__2323___3__13_1">#N/A</definedName>
    <definedName name="DTL_H_CRN__2356___3__14_1">#N/A</definedName>
    <definedName name="DTL_H_CRN__2370___3__15_1">#N/A</definedName>
    <definedName name="DTL_H_CRN__4377___3__16_1">#N/A</definedName>
    <definedName name="DTL_H_CRN__4378___3__17_1">#N/A</definedName>
    <definedName name="DTL_H_CRN__5521___3__18_1">#N/A</definedName>
    <definedName name="DTL_H_CRN__5522___3__19_1">#N/A</definedName>
    <definedName name="DTL_H_CRN__5523___3__20_1">#N/A</definedName>
    <definedName name="DTL_H_CRN__5524___3__21_1">#N/A</definedName>
    <definedName name="DTL_H_CRN__6020___3__22_1">#N/A</definedName>
    <definedName name="DTL_H_CRN__6055___3__23_1">#N/A</definedName>
    <definedName name="DTL_H_CRN__6063___3__24_1">#N/A</definedName>
    <definedName name="DTL_H_CRN__6478___3__25_1">#N/A</definedName>
    <definedName name="DTL_H_CRN__6505___3__26_1">#N/A</definedName>
    <definedName name="DTL_H_CRN__6507___3__27_1">#N/A</definedName>
    <definedName name="DTL_H_CRN__6543___3__28_1">#N/A</definedName>
    <definedName name="DTL_H_CRNE_1_1">#N/A</definedName>
    <definedName name="DTL_H_EXPENSES_1_1">#N/A</definedName>
    <definedName name="DTL_H_EXPENSES_2_1">#N/A</definedName>
    <definedName name="DTL_H_INCOME_1_1">#N/A</definedName>
    <definedName name="DTL_H_LIABILITIES_3_1">#N/A</definedName>
    <definedName name="DTL_H_LIABILITIES_4_1">#N/A</definedName>
    <definedName name="DTL_H_SUSPENSE_5_1">#N/A</definedName>
    <definedName name="DTL_H_SUSPENSE_6_1">#N/A</definedName>
    <definedName name="DTL_I_1">#N/A</definedName>
    <definedName name="DTL_I_ASSETS_2_1">#N/A</definedName>
    <definedName name="DTL_I_ASSETS_3_1">#N/A</definedName>
    <definedName name="DTL_I_CAPITAL_4_1">#N/A</definedName>
    <definedName name="DTL_I_CAPITAL_5_1">#N/A</definedName>
    <definedName name="DTL_I_CNC_STOCK_1_1">#N/A</definedName>
    <definedName name="DTL_I_CNI1__STOCK_1_1">#N/A</definedName>
    <definedName name="DTL_I_CNI2__STOCK_2_1">#N/A</definedName>
    <definedName name="DTL_I_CNIIV_STOCK_3_1">#N/A</definedName>
    <definedName name="DTL_I_EXPENSES_1_1">#N/A</definedName>
    <definedName name="DTL_I_EXPENSES_2_1">#N/A</definedName>
    <definedName name="DTL_I_INCOME_1_1">#N/A</definedName>
    <definedName name="DTL_I_LIABILITIES_3_1">#N/A</definedName>
    <definedName name="DTL_I_LIABILITIES_4_1">#N/A</definedName>
    <definedName name="DTL_I_SUSPENSE_5_1">#N/A</definedName>
    <definedName name="DTL_I_SUSPENSE_6_1">#N/A</definedName>
    <definedName name="DTL_J_1">#N/A</definedName>
    <definedName name="DTL_J_ASSETS_2_1">#N/A</definedName>
    <definedName name="DTL_J_ASSETS_3_1">#N/A</definedName>
    <definedName name="DTL_J_CAPITAL_4_1">#N/A</definedName>
    <definedName name="DTL_J_CAPITAL_5_1">#N/A</definedName>
    <definedName name="DTL_J_EXPENSES_1_1">#N/A</definedName>
    <definedName name="DTL_J_EXPENSES_2_1">#N/A</definedName>
    <definedName name="DTL_J_INCOME_1_1">#N/A</definedName>
    <definedName name="DTL_J_LIABILITIES_3_1">#N/A</definedName>
    <definedName name="DTL_J_LIABILITIES_4_1">#N/A</definedName>
    <definedName name="DTL_J_SUSPENSE_5_1">#N/A</definedName>
    <definedName name="DTL_J_SUSPENSE_6_1">#N/A</definedName>
    <definedName name="DTL_K_ASSETS_2_1">#N/A</definedName>
    <definedName name="DTL_K_ASSETS_3_1">#N/A</definedName>
    <definedName name="DTL_K_CAPITAL_4_1">#N/A</definedName>
    <definedName name="DTL_K_CAPITAL_5_1">#N/A</definedName>
    <definedName name="DTL_K_EXPENSES_1_1">#N/A</definedName>
    <definedName name="DTL_K_EXPENSES_2_1">#N/A</definedName>
    <definedName name="DTL_K_INCOME_1_1">#N/A</definedName>
    <definedName name="DTL_K_LIABILITIES_3_1">#N/A</definedName>
    <definedName name="DTL_K_LIABILITIES_4_1">#N/A</definedName>
    <definedName name="DTL_K_SUSPENSE_5_1">#N/A</definedName>
    <definedName name="DTL_K_SUSPENSE_6_1">#N/A</definedName>
    <definedName name="DTL_L_ASSETS_2_1">#N/A</definedName>
    <definedName name="DTL_L_ASSETS_3_1">#N/A</definedName>
    <definedName name="DTL_L_CAPITAL_4_1">#N/A</definedName>
    <definedName name="DTL_L_CAPITAL_5_1">#N/A</definedName>
    <definedName name="DTL_L_EXPENSES_1_1">#N/A</definedName>
    <definedName name="DTL_L_EXPENSES_2_1">#N/A</definedName>
    <definedName name="DTL_L_INCOME_1_1">#N/A</definedName>
    <definedName name="DTL_L_LIABILITIES_3_1">#N/A</definedName>
    <definedName name="DTL_L_LIABILITIES_4_1">#N/A</definedName>
    <definedName name="DTL_L_SUSPENSE_5_1">#N/A</definedName>
    <definedName name="DTL_L_SUSPENSE_6_1">#N/A</definedName>
    <definedName name="DTL_M_ASSETS_2_1">#N/A</definedName>
    <definedName name="DTL_M_ASSETS_3_1">#N/A</definedName>
    <definedName name="DTL_M_CAPITAL_4_1">#N/A</definedName>
    <definedName name="DTL_M_CAPITAL_5_1">#N/A</definedName>
    <definedName name="DTL_M_EXPENSES_1_1">#N/A</definedName>
    <definedName name="DTL_M_EXPENSES_2_1">#N/A</definedName>
    <definedName name="DTL_M_INCOME_1_1">#N/A</definedName>
    <definedName name="DTL_M_LIABILITIES_3_1">#N/A</definedName>
    <definedName name="DTL_M_LIABILITIES_4_1">#N/A</definedName>
    <definedName name="DTL_M_SUSPENSE_5_1">#N/A</definedName>
    <definedName name="DTL_M_SUSPENSE_6_1">#N/A</definedName>
    <definedName name="DTL_N_ASSETS_2_1">#N/A</definedName>
    <definedName name="DTL_N_ASSETS_3_1">#N/A</definedName>
    <definedName name="DTL_N_CAPITAL_4_1">#N/A</definedName>
    <definedName name="DTL_N_CAPITAL_5_1">#N/A</definedName>
    <definedName name="DTL_N_CNC_STOCK_1_1">#N/A</definedName>
    <definedName name="DTL_N_CNI1__STOCK_1_1">#N/A</definedName>
    <definedName name="DTL_N_CNI2__STOCK_2_1">#N/A</definedName>
    <definedName name="DTL_N_CNIIV_STOCK_3_1">#N/A</definedName>
    <definedName name="DTL_N_EXPENSES_1_1">#N/A</definedName>
    <definedName name="DTL_N_EXPENSES_2_1">#N/A</definedName>
    <definedName name="DTL_N_INCOME_1_1">#N/A</definedName>
    <definedName name="DTL_N_LIABILITIES_3_1">#N/A</definedName>
    <definedName name="DTL_N_LIABILITIES_4_1">#N/A</definedName>
    <definedName name="DTL_N_SUSPENSE_5_1">#N/A</definedName>
    <definedName name="DTL_N_SUSPENSE_6_1">#N/A</definedName>
    <definedName name="DTL_O_CNC_STOCK_1_1">#N/A</definedName>
    <definedName name="DTL_O_CNI1__STOCK_1_1">#N/A</definedName>
    <definedName name="DTL_O_CNI2__STOCK_2_1">#N/A</definedName>
    <definedName name="DTL_O_CNIIV_STOCK_3_1">#N/A</definedName>
    <definedName name="DTL_P_CNC_STOCK_1_1">#N/A</definedName>
    <definedName name="DTL_P_CNI1__STOCK_1_1">#N/A</definedName>
    <definedName name="DTL_P_CNI2__STOCK_2_1">#N/A</definedName>
    <definedName name="DTL_P_CNIIV_STOCK_3_1">#N/A</definedName>
    <definedName name="DTL_R_CNC_STOCK_1_1">#N/A</definedName>
    <definedName name="DTL_R_CNI1__STOCK_1_1">#N/A</definedName>
    <definedName name="DTL_R_CNI2__STOCK_2_1">#N/A</definedName>
    <definedName name="DTL_R_CNIIV_STOCK_3_1">#N/A</definedName>
    <definedName name="DTL_S_CNC_STOCK_1_1">#N/A</definedName>
    <definedName name="DTL_S_CNI1__STOCK_1_1">#N/A</definedName>
    <definedName name="DTL_S_CNI2__STOCK_2_1">#N/A</definedName>
    <definedName name="DTL_S_CNIIV_STOCK_3_1">#N/A</definedName>
    <definedName name="DTL_SumIf___1703__1_1">#N/A</definedName>
    <definedName name="DTL_SumIf___1707__2_1">#N/A</definedName>
    <definedName name="DTL_SumIf__1_1">#N/A</definedName>
    <definedName name="DTL_SumIf_ASSETS_2_1">#N/A</definedName>
    <definedName name="DTL_SumIf_ASSETS_3_1">#N/A</definedName>
    <definedName name="DTL_SumIf_CAPITAL_4_1">#N/A</definedName>
    <definedName name="DTL_SumIf_CAPITAL_5_1">#N/A</definedName>
    <definedName name="DTL_SumIf_CNC_STOCK_1_1">#N/A</definedName>
    <definedName name="DTL_SumIf_CNI1__STOCK_1_1">#N/A</definedName>
    <definedName name="DTL_SumIf_CNI2__STOCK_2_1">#N/A</definedName>
    <definedName name="DTL_SumIf_CNIIV_STOCK_3_1">#N/A</definedName>
    <definedName name="DTL_SumIf_CRN__2035___3__1_1">#N/A</definedName>
    <definedName name="DTL_SumIf_CRN__2072___3__2_1">#N/A</definedName>
    <definedName name="DTL_SumIf_CRN__2073___3__3_1">#N/A</definedName>
    <definedName name="DTL_SumIf_CRN__2074___3__4_1">#N/A</definedName>
    <definedName name="DTL_SumIf_CRN__2075___3__5_1">#N/A</definedName>
    <definedName name="DTL_SumIf_CRN__2202___3__6_1">#N/A</definedName>
    <definedName name="DTL_SumIf_CRN__2212___3__7_1">#N/A</definedName>
    <definedName name="DTL_SumIf_CRN__2213___3__8_1">#N/A</definedName>
    <definedName name="DTL_SumIf_CRN__2214___3__9_1">#N/A</definedName>
    <definedName name="DTL_SumIf_CRN__2215___3__10_1">#N/A</definedName>
    <definedName name="DTL_SumIf_CRN__2318___3__11_1">#N/A</definedName>
    <definedName name="DTL_SumIf_CRN__2321___3__12_1">#N/A</definedName>
    <definedName name="DTL_SumIf_CRN__2323___3__13_1">#N/A</definedName>
    <definedName name="DTL_SumIf_CRN__2356___3__14_1">#N/A</definedName>
    <definedName name="DTL_SumIf_CRN__2370___3__15_1">#N/A</definedName>
    <definedName name="DTL_SumIf_CRN__4377___3__16_1">#N/A</definedName>
    <definedName name="DTL_SumIf_CRN__4378___3__17_1">#N/A</definedName>
    <definedName name="DTL_SumIf_CRN__5521___3__18_1">#N/A</definedName>
    <definedName name="DTL_SumIf_CRN__5522___3__19_1">#N/A</definedName>
    <definedName name="DTL_SumIf_CRN__5523___3__20_1">#N/A</definedName>
    <definedName name="DTL_SumIf_CRN__5524___3__21_1">#N/A</definedName>
    <definedName name="DTL_SumIf_CRN__6020___3__22_1">#N/A</definedName>
    <definedName name="DTL_SumIf_CRN__6055___3__23_1">#N/A</definedName>
    <definedName name="DTL_SumIf_CRN__6063___3__24_1">#N/A</definedName>
    <definedName name="DTL_SumIf_CRN__6478___3__25_1">#N/A</definedName>
    <definedName name="DTL_SumIf_CRN__6505___3__26_1">#N/A</definedName>
    <definedName name="DTL_SumIf_CRN__6507___3__27_1">#N/A</definedName>
    <definedName name="DTL_SumIf_CRN__6543___3__28_1">#N/A</definedName>
    <definedName name="DTL_SumIf_EXPENSES_1_1">#N/A</definedName>
    <definedName name="DTL_SumIf_EXPENSES_2_1">#N/A</definedName>
    <definedName name="DTL_SumIf_INCOME_1_1">#N/A</definedName>
    <definedName name="DTL_SumIf_LIABILITIES_3_1">#N/A</definedName>
    <definedName name="DTL_SumIf_LIABILITIES_4_1">#N/A</definedName>
    <definedName name="DTL_SumIf_SUSPENSE_5_1">#N/A</definedName>
    <definedName name="DTL_SumIf_SUSPENSE_6_1">#N/A</definedName>
    <definedName name="DTL_T_CNC_STOCK_1_1">#N/A</definedName>
    <definedName name="DTL_T_CNI1__STOCK_1_1">#N/A</definedName>
    <definedName name="DTL_T_CNI2__STOCK_2_1">#N/A</definedName>
    <definedName name="DTL_T_CNIIV_STOCK_3_1">#N/A</definedName>
    <definedName name="ee" localSheetId="8">#REF!</definedName>
    <definedName name="ee">#REF!</definedName>
    <definedName name="End_Bal" localSheetId="8">#REF!</definedName>
    <definedName name="End_Bal">#REF!</definedName>
    <definedName name="ew">#N/A</definedName>
    <definedName name="Expas" localSheetId="8">#REF!</definedName>
    <definedName name="Expas">#REF!</definedName>
    <definedName name="export_year" localSheetId="8">#REF!</definedName>
    <definedName name="export_year">#REF!</definedName>
    <definedName name="Extra_Pay" localSheetId="8">#REF!</definedName>
    <definedName name="Extra_Pay">#REF!</definedName>
    <definedName name="fffffffff">#N/A</definedName>
    <definedName name="fffffffff1">#N/A</definedName>
    <definedName name="fg">#N/A</definedName>
    <definedName name="Financing_Activities" localSheetId="8">#REF!</definedName>
    <definedName name="Financing_Activities">#REF!</definedName>
    <definedName name="fioDL">[1]Титульный!$G$37</definedName>
    <definedName name="fioRUK">[1]Титульный!$G$33</definedName>
    <definedName name="Form_211" localSheetId="8">#REF!</definedName>
    <definedName name="Form_211">#REF!</definedName>
    <definedName name="Form_214_40" localSheetId="8">#REF!</definedName>
    <definedName name="Form_214_40">#REF!</definedName>
    <definedName name="Form_214_41" localSheetId="8">#REF!</definedName>
    <definedName name="Form_214_41">#REF!</definedName>
    <definedName name="Form_215" localSheetId="8">#REF!</definedName>
    <definedName name="Form_215">#REF!</definedName>
    <definedName name="Form_626_p" localSheetId="8">#REF!</definedName>
    <definedName name="Form_626_p">#REF!</definedName>
    <definedName name="Format_info" localSheetId="8">#REF!</definedName>
    <definedName name="Format_info">#REF!</definedName>
    <definedName name="Fuel" localSheetId="8">#REF!</definedName>
    <definedName name="Fuel">#REF!</definedName>
    <definedName name="FuelP97" localSheetId="8">#REF!</definedName>
    <definedName name="FuelP97">#REF!</definedName>
    <definedName name="Full_Print" localSheetId="8">#REF!</definedName>
    <definedName name="Full_Print">#REF!</definedName>
    <definedName name="G" localSheetId="8">[0]!USD/1.701</definedName>
    <definedName name="G">[0]!USD/1.701</definedName>
    <definedName name="gg" localSheetId="8">#REF!</definedName>
    <definedName name="gg">#REF!</definedName>
    <definedName name="gggg">#N/A</definedName>
    <definedName name="GoAssetChart">#N/A</definedName>
    <definedName name="GoBack">#N/A</definedName>
    <definedName name="GoBalanceSheet">#N/A</definedName>
    <definedName name="GoCashFlow">#N/A</definedName>
    <definedName name="god">[2]Титульный!$F$10</definedName>
    <definedName name="GoData">#N/A</definedName>
    <definedName name="GoIncomeChart">#N/A</definedName>
    <definedName name="GoIncomeChart1">#N/A</definedName>
    <definedName name="HEADER_BOTTOM">6</definedName>
    <definedName name="HEADER_BOTTOM_1">#N/A</definedName>
    <definedName name="Header_Row">ROW(#REF!)</definedName>
    <definedName name="hh" localSheetId="8">[0]!USD/1.701</definedName>
    <definedName name="hh">[0]!USD/1.701</definedName>
    <definedName name="hhhh">#N/A</definedName>
    <definedName name="iii" localSheetId="8">kk/1.81</definedName>
    <definedName name="iii">kk/1.81</definedName>
    <definedName name="iiii" localSheetId="8">kk/1.81</definedName>
    <definedName name="iiii">kk/1.81</definedName>
    <definedName name="Income_Statement_1" localSheetId="8">#REF!</definedName>
    <definedName name="Income_Statement_1">#REF!</definedName>
    <definedName name="Income_Statement_2" localSheetId="8">#REF!</definedName>
    <definedName name="Income_Statement_2">#REF!</definedName>
    <definedName name="Income_Statement_3" localSheetId="8">#REF!</definedName>
    <definedName name="Income_Statement_3">#REF!</definedName>
    <definedName name="Int" localSheetId="8">#REF!</definedName>
    <definedName name="Int">#REF!</definedName>
    <definedName name="Interest_Rate" localSheetId="8">#REF!</definedName>
    <definedName name="Interest_Rate">#REF!</definedName>
    <definedName name="jjjjjj">#N/A</definedName>
    <definedName name="k">#N/A</definedName>
    <definedName name="kk">#N/A</definedName>
    <definedName name="kurs" localSheetId="8">#REF!</definedName>
    <definedName name="kurs">#REF!</definedName>
    <definedName name="Last_Row" localSheetId="8">IF('Форма 8.1 предприятие'!Values_Entered,Header_Row+'Форма 8.1 предприятие'!Number_of_Payments,Header_Row)</definedName>
    <definedName name="Last_Row">IF(Values_Entered,Header_Row+Number_of_Payments,Header_Row)</definedName>
    <definedName name="libir6m" localSheetId="8">#REF!</definedName>
    <definedName name="libir6m">#REF!</definedName>
    <definedName name="limcount" hidden="1">1</definedName>
    <definedName name="LME" localSheetId="8">#REF!</definedName>
    <definedName name="LME">#REF!</definedName>
    <definedName name="Loan_Amount" localSheetId="8">#REF!</definedName>
    <definedName name="Loan_Amount">#REF!</definedName>
    <definedName name="Loan_Start" localSheetId="8">#REF!</definedName>
    <definedName name="Loan_Start">#REF!</definedName>
    <definedName name="Loan_Years" localSheetId="8">#REF!</definedName>
    <definedName name="Loan_Years">#REF!</definedName>
    <definedName name="mamamia" localSheetId="8">#REF!</definedName>
    <definedName name="mamamia">#REF!</definedName>
    <definedName name="mm">#N/A</definedName>
    <definedName name="MO_LIST_14">[1]REESTR_MO!$B$107:$B$118</definedName>
    <definedName name="MR_LIST">[1]REESTR_MO!$D$2:$D$53</definedName>
    <definedName name="nn" localSheetId="8">kk/1.81</definedName>
    <definedName name="nn">kk/1.81</definedName>
    <definedName name="nnnn" localSheetId="8">kk/1.81</definedName>
    <definedName name="nnnn">kk/1.81</definedName>
    <definedName name="Num_Pmt_Per_Year" localSheetId="8">#REF!</definedName>
    <definedName name="Num_Pmt_Per_Year">#REF!</definedName>
    <definedName name="Number_of_Payments" localSheetId="8">MATCH(0.01,'Форма 8.1 предприятие'!End_Bal,-1)+1</definedName>
    <definedName name="Number_of_Payments">MATCH(0.01,End_Bal,-1)+1</definedName>
    <definedName name="org">[1]Титульный!$F$15</definedName>
    <definedName name="output_year" localSheetId="8">#REF!</definedName>
    <definedName name="output_year">#REF!</definedName>
    <definedName name="P1_SC_PROT1" localSheetId="8" hidden="1">'[3]Баланс энергии'!$B$14:$B$15,'[3]Баланс энергии'!$D$8:$G$9,'[3]Баланс энергии'!$D$14:$G$15,'[3]Баланс энергии'!#REF!,'[3]Баланс энергии'!#REF!</definedName>
    <definedName name="P1_SC_PROT1" hidden="1">'[3]Баланс энергии'!$B$14:$B$15,'[3]Баланс энергии'!$D$8:$G$9,'[3]Баланс энергии'!$D$14:$G$15,'[3]Баланс энергии'!#REF!,'[3]Баланс энергии'!#REF!</definedName>
    <definedName name="P1_SC_PROT10" hidden="1">'[3]Ремонты 2010'!$G$17,'[3]Ремонты 2010'!$B$17:$D$17,'[3]Ремонты 2010'!$A$14:$G$15,'[3]Ремонты 2010'!$A$9:$E$10,'[3]Ремонты 2010'!$A$3:$G$3</definedName>
    <definedName name="P1_SC_PROT14" hidden="1">[3]Общеэксплуатационные!$C$11:$C$13,[3]Общеэксплуатационные!$E$11:$F$13,[3]Общеэксплуатационные!$D$15,[3]Общеэксплуатационные!$B$15</definedName>
    <definedName name="P1_SC_PROT15" hidden="1">'[3]П.1.20. расшифровка КВЛ 2010'!$A$16:$A$17,'[3]П.1.20. расшифровка КВЛ 2010'!$A$20:$A$21,'[3]П.1.20. расшифровка КВЛ 2010'!$A$24:$A$25</definedName>
    <definedName name="P1_SC_PROT17" hidden="1">'[3]соц характер'!$A$3:$F$3,'[3]соц характер'!$A$16:$A$19,'[3]соц характер'!$A$23:$A$25,'[3]соц характер'!$C$10:$C$13,'[3]соц характер'!$E$10:$F$13</definedName>
    <definedName name="P1_SC_PROT2" localSheetId="8" hidden="1">'[3]Баланс мощности'!#REF!,'[3]Баланс мощности'!#REF!,'[3]Баланс мощности'!#REF!,'[3]Баланс мощности'!#REF!,'[3]Баланс мощности'!#REF!</definedName>
    <definedName name="P1_SC_PROT2" hidden="1">'[3]Баланс мощности'!#REF!,'[3]Баланс мощности'!#REF!,'[3]Баланс мощности'!#REF!,'[3]Баланс мощности'!#REF!,'[3]Баланс мощности'!#REF!</definedName>
    <definedName name="P1_SC_PROT26" hidden="1">'[3]П.1.20. расшифровка КВЛ 2010'!$A$16:$A$17,'[3]П.1.20. расшифровка КВЛ 2010'!$A$20:$A$21,'[3]П.1.20. расшифровка КВЛ 2010'!$A$24:$A$25</definedName>
    <definedName name="P1_SC_PROT5" hidden="1">'[3]амортизация по уровням напряжен'!$I$10:$I$13,'[3]амортизация по уровням напряжен'!$I$15:$I$18,'[3]амортизация по уровням напряжен'!$D$15:$F$18</definedName>
    <definedName name="P1_SC_PROT7" hidden="1">'[3]П.1.16. оплата труда'!$E$29:$E$30,'[3]П.1.16. оплата труда'!$D$28,'[3]П.1.16. оплата труда'!$F$28,'[3]П.1.16. оплата труда'!$G$27</definedName>
    <definedName name="P1_SCOPE_PROT1" localSheetId="9" hidden="1">'[4]Баланс энергии'!#REF!,'[4]Баланс энергии'!#REF!,'[4]Баланс энергии'!#REF!,'[4]Баланс энергии'!#REF!,'[4]Баланс энергии'!#REF!</definedName>
    <definedName name="P1_SCOPE_PROT1" localSheetId="3" hidden="1">'[5]Баланс энергии'!#REF!,'[5]Баланс энергии'!#REF!,'[5]Баланс энергии'!#REF!,'[5]Баланс энергии'!#REF!,'[5]Баланс энергии'!#REF!</definedName>
    <definedName name="P1_SCOPE_PROT1" localSheetId="4" hidden="1">'[5]Баланс энергии'!#REF!,'[5]Баланс энергии'!#REF!,'[5]Баланс энергии'!#REF!,'[5]Баланс энергии'!#REF!,'[5]Баланс энергии'!#REF!</definedName>
    <definedName name="P1_SCOPE_PROT1" localSheetId="5" hidden="1">'[5]Баланс энергии'!#REF!,'[5]Баланс энергии'!#REF!,'[5]Баланс энергии'!#REF!,'[5]Баланс энергии'!#REF!,'[5]Баланс энергии'!#REF!</definedName>
    <definedName name="P1_SCOPE_PROT1" localSheetId="7" hidden="1">'[5]Баланс энергии'!#REF!,'[5]Баланс энергии'!#REF!,'[5]Баланс энергии'!#REF!,'[5]Баланс энергии'!#REF!,'[5]Баланс энергии'!#REF!</definedName>
    <definedName name="P1_SCOPE_PROT1" localSheetId="8" hidden="1">#REF!,#REF!,#REF!,#REF!,#REF!</definedName>
    <definedName name="P1_SCOPE_PROT1" hidden="1">#REF!,#REF!,#REF!,#REF!,#REF!</definedName>
    <definedName name="P1_SCOPE_PROT13" localSheetId="9" hidden="1">#REF!,#REF!,#REF!,#REF!,#REF!,#REF!,#REF!,#REF!</definedName>
    <definedName name="P1_SCOPE_PROT13" localSheetId="3" hidden="1">#REF!,#REF!,#REF!,#REF!,#REF!,#REF!,#REF!,#REF!</definedName>
    <definedName name="P1_SCOPE_PROT13" localSheetId="4" hidden="1">#REF!,#REF!,#REF!,#REF!,#REF!,#REF!,#REF!,#REF!</definedName>
    <definedName name="P1_SCOPE_PROT13" localSheetId="5" hidden="1">#REF!,#REF!,#REF!,#REF!,#REF!,#REF!,#REF!,#REF!</definedName>
    <definedName name="P1_SCOPE_PROT13" localSheetId="7" hidden="1">#REF!,#REF!,#REF!,#REF!,#REF!,#REF!,#REF!,#REF!</definedName>
    <definedName name="P1_SCOPE_PROT13" localSheetId="8" hidden="1">#REF!,#REF!,#REF!,#REF!,#REF!,#REF!,#REF!,#REF!</definedName>
    <definedName name="P1_SCOPE_PROT13" hidden="1">#REF!,#REF!,#REF!,#REF!,#REF!,#REF!,#REF!,#REF!</definedName>
    <definedName name="P1_SCOPE_PROT14" localSheetId="9" hidden="1">#REF!,#REF!,#REF!,#REF!,#REF!,#REF!,#REF!,#REF!</definedName>
    <definedName name="P1_SCOPE_PROT14" localSheetId="3" hidden="1">#REF!,#REF!,#REF!,#REF!,#REF!,#REF!,#REF!,#REF!</definedName>
    <definedName name="P1_SCOPE_PROT14" localSheetId="4" hidden="1">#REF!,#REF!,#REF!,#REF!,#REF!,#REF!,#REF!,#REF!</definedName>
    <definedName name="P1_SCOPE_PROT14" localSheetId="5" hidden="1">#REF!,#REF!,#REF!,#REF!,#REF!,#REF!,#REF!,#REF!</definedName>
    <definedName name="P1_SCOPE_PROT14" localSheetId="7" hidden="1">#REF!,#REF!,#REF!,#REF!,#REF!,#REF!,#REF!,#REF!</definedName>
    <definedName name="P1_SCOPE_PROT14" localSheetId="8" hidden="1">#REF!,#REF!,#REF!,#REF!,#REF!,#REF!,#REF!,#REF!</definedName>
    <definedName name="P1_SCOPE_PROT14" hidden="1">#REF!,#REF!,#REF!,#REF!,#REF!,#REF!,#REF!,#REF!</definedName>
    <definedName name="P1_SCOPE_PROT16" localSheetId="9" hidden="1">'[4]Транспортный налог'!$A$9:$C$16,'[4]Транспортный налог'!#REF!,'[4]Транспортный налог'!$E$9:$E$16,'[4]Транспортный налог'!#REF!,'[4]Транспортный налог'!#REF!,'[4]Транспортный налог'!#REF!</definedName>
    <definedName name="P1_SCOPE_PROT16" localSheetId="3" hidden="1">'[5]Транспортный налог'!$A$9:$C$16,'[5]Транспортный налог'!#REF!,'[5]Транспортный налог'!$E$9:$E$16,'[5]Транспортный налог'!#REF!,'[5]Транспортный налог'!#REF!,'[5]Транспортный налог'!#REF!</definedName>
    <definedName name="P1_SCOPE_PROT16" localSheetId="4" hidden="1">'[5]Транспортный налог'!$A$9:$C$16,'[5]Транспортный налог'!#REF!,'[5]Транспортный налог'!$E$9:$E$16,'[5]Транспортный налог'!#REF!,'[5]Транспортный налог'!#REF!,'[5]Транспортный налог'!#REF!</definedName>
    <definedName name="P1_SCOPE_PROT16" localSheetId="5" hidden="1">'[5]Транспортный налог'!$A$9:$C$16,'[5]Транспортный налог'!#REF!,'[5]Транспортный налог'!$E$9:$E$16,'[5]Транспортный налог'!#REF!,'[5]Транспортный налог'!#REF!,'[5]Транспортный налог'!#REF!</definedName>
    <definedName name="P1_SCOPE_PROT16" localSheetId="7" hidden="1">'[5]Транспортный налог'!$A$9:$C$16,'[5]Транспортный налог'!#REF!,'[5]Транспортный налог'!$E$9:$E$16,'[5]Транспортный налог'!#REF!,'[5]Транспортный налог'!#REF!,'[5]Транспортный налог'!#REF!</definedName>
    <definedName name="P1_SCOPE_PROT16" localSheetId="8" hidden="1">#REF!,#REF!,#REF!,#REF!,#REF!,#REF!</definedName>
    <definedName name="P1_SCOPE_PROT16" hidden="1">#REF!,#REF!,#REF!,#REF!,#REF!,#REF!</definedName>
    <definedName name="P1_SCOPE_PROT2" localSheetId="9" hidden="1">'[4]Баланс мощности'!#REF!,'[4]Баланс мощности'!#REF!,'[4]Баланс мощности'!#REF!,'[4]Баланс мощности'!#REF!,'[4]Баланс мощности'!#REF!</definedName>
    <definedName name="P1_SCOPE_PROT2" localSheetId="3" hidden="1">'[5]Баланс мощности'!#REF!,'[5]Баланс мощности'!#REF!,'[5]Баланс мощности'!#REF!,'[5]Баланс мощности'!#REF!,'[5]Баланс мощности'!#REF!</definedName>
    <definedName name="P1_SCOPE_PROT2" localSheetId="4" hidden="1">'[5]Баланс мощности'!#REF!,'[5]Баланс мощности'!#REF!,'[5]Баланс мощности'!#REF!,'[5]Баланс мощности'!#REF!,'[5]Баланс мощности'!#REF!</definedName>
    <definedName name="P1_SCOPE_PROT2" localSheetId="5" hidden="1">'[5]Баланс мощности'!#REF!,'[5]Баланс мощности'!#REF!,'[5]Баланс мощности'!#REF!,'[5]Баланс мощности'!#REF!,'[5]Баланс мощности'!#REF!</definedName>
    <definedName name="P1_SCOPE_PROT2" localSheetId="7" hidden="1">'[5]Баланс мощности'!#REF!,'[5]Баланс мощности'!#REF!,'[5]Баланс мощности'!#REF!,'[5]Баланс мощности'!#REF!,'[5]Баланс мощности'!#REF!</definedName>
    <definedName name="P1_SCOPE_PROT2" localSheetId="8" hidden="1">#REF!,#REF!,#REF!,#REF!,#REF!</definedName>
    <definedName name="P1_SCOPE_PROT2" hidden="1">#REF!,#REF!,#REF!,#REF!,#REF!</definedName>
    <definedName name="P1_SCOPE_PROT22" localSheetId="9" hidden="1">#REF!,#REF!,#REF!,#REF!,#REF!,#REF!,#REF!</definedName>
    <definedName name="P1_SCOPE_PROT22" localSheetId="3" hidden="1">#REF!,#REF!,#REF!,#REF!,#REF!,#REF!,#REF!</definedName>
    <definedName name="P1_SCOPE_PROT22" localSheetId="4" hidden="1">#REF!,#REF!,#REF!,#REF!,#REF!,#REF!,#REF!</definedName>
    <definedName name="P1_SCOPE_PROT22" localSheetId="5" hidden="1">#REF!,#REF!,#REF!,#REF!,#REF!,#REF!,#REF!</definedName>
    <definedName name="P1_SCOPE_PROT22" localSheetId="7" hidden="1">#REF!,#REF!,#REF!,#REF!,#REF!,#REF!,#REF!</definedName>
    <definedName name="P1_SCOPE_PROT22" localSheetId="8" hidden="1">#REF!,#REF!,#REF!,#REF!,#REF!,#REF!,#REF!</definedName>
    <definedName name="P1_SCOPE_PROT22" hidden="1">#REF!,#REF!,#REF!,#REF!,#REF!,#REF!,#REF!</definedName>
    <definedName name="P1_SCOPE_PROT27" localSheetId="9" hidden="1">'[4] КВЛ 2012-2014 '!#REF!,'[4] КВЛ 2012-2014 '!$B$51:$B$54,'[4] КВЛ 2012-2014 '!$A$46:$B$49,'[4] КВЛ 2012-2014 '!#REF!,'[4] КВЛ 2012-2014 '!$A$8:$B$12,'[4] КВЛ 2012-2014 '!$A$15:$B$19</definedName>
    <definedName name="P1_SCOPE_PROT27" localSheetId="3" hidden="1">'[5] КВЛ 2012-2014 '!#REF!,'[5] КВЛ 2012-2014 '!$B$51:$B$54,'[5] КВЛ 2012-2014 '!$A$46:$B$49,'[5] КВЛ 2012-2014 '!#REF!,'[5] КВЛ 2012-2014 '!$A$8:$B$12,'[5] КВЛ 2012-2014 '!$A$15:$B$19</definedName>
    <definedName name="P1_SCOPE_PROT27" localSheetId="4" hidden="1">'[5] КВЛ 2012-2014 '!#REF!,'[5] КВЛ 2012-2014 '!$B$51:$B$54,'[5] КВЛ 2012-2014 '!$A$46:$B$49,'[5] КВЛ 2012-2014 '!#REF!,'[5] КВЛ 2012-2014 '!$A$8:$B$12,'[5] КВЛ 2012-2014 '!$A$15:$B$19</definedName>
    <definedName name="P1_SCOPE_PROT27" localSheetId="5" hidden="1">'[5] КВЛ 2012-2014 '!#REF!,'[5] КВЛ 2012-2014 '!$B$51:$B$54,'[5] КВЛ 2012-2014 '!$A$46:$B$49,'[5] КВЛ 2012-2014 '!#REF!,'[5] КВЛ 2012-2014 '!$A$8:$B$12,'[5] КВЛ 2012-2014 '!$A$15:$B$19</definedName>
    <definedName name="P1_SCOPE_PROT27" localSheetId="7" hidden="1">'[5] КВЛ 2012-2014 '!#REF!,'[5] КВЛ 2012-2014 '!$B$51:$B$54,'[5] КВЛ 2012-2014 '!$A$46:$B$49,'[5] КВЛ 2012-2014 '!#REF!,'[5] КВЛ 2012-2014 '!$A$8:$B$12,'[5] КВЛ 2012-2014 '!$A$15:$B$19</definedName>
    <definedName name="P1_SCOPE_PROT27" localSheetId="8" hidden="1">#REF!,#REF!,#REF!,#REF!,#REF!,#REF!</definedName>
    <definedName name="P1_SCOPE_PROT27" hidden="1">#REF!,#REF!,#REF!,#REF!,#REF!,#REF!</definedName>
    <definedName name="P1_SCOPE_PROT34" localSheetId="9" hidden="1">#REF!,#REF!,#REF!,#REF!,#REF!,#REF!</definedName>
    <definedName name="P1_SCOPE_PROT34" localSheetId="3" hidden="1">#REF!,#REF!,#REF!,#REF!,#REF!,#REF!</definedName>
    <definedName name="P1_SCOPE_PROT34" localSheetId="4" hidden="1">#REF!,#REF!,#REF!,#REF!,#REF!,#REF!</definedName>
    <definedName name="P1_SCOPE_PROT34" localSheetId="5" hidden="1">#REF!,#REF!,#REF!,#REF!,#REF!,#REF!</definedName>
    <definedName name="P1_SCOPE_PROT34" localSheetId="7" hidden="1">#REF!,#REF!,#REF!,#REF!,#REF!,#REF!</definedName>
    <definedName name="P1_SCOPE_PROT34" localSheetId="8" hidden="1">#REF!,#REF!,#REF!,#REF!,#REF!,#REF!</definedName>
    <definedName name="P1_SCOPE_PROT34" hidden="1">#REF!,#REF!,#REF!,#REF!,#REF!,#REF!</definedName>
    <definedName name="P1_SCOPE_PROT5" localSheetId="9" hidden="1">'[4]Амортизация по уровням напр-я'!$I$19:$I$22,'[4]Амортизация по уровням напр-я'!$I$14:$I$17,'[4]Амортизация по уровням напр-я'!$D$14:$F$17</definedName>
    <definedName name="P1_SCOPE_PROT5" localSheetId="3" hidden="1">'[5]Амортизация по уровням напр-я'!$I$19:$I$22,'[5]Амортизация по уровням напр-я'!$I$14:$I$17,'[5]Амортизация по уровням напр-я'!$D$14:$F$17</definedName>
    <definedName name="P1_SCOPE_PROT5" localSheetId="4" hidden="1">'[5]Амортизация по уровням напр-я'!$I$19:$I$22,'[5]Амортизация по уровням напр-я'!$I$14:$I$17,'[5]Амортизация по уровням напр-я'!$D$14:$F$17</definedName>
    <definedName name="P1_SCOPE_PROT5" localSheetId="5" hidden="1">'[5]Амортизация по уровням напр-я'!$I$19:$I$22,'[5]Амортизация по уровням напр-я'!$I$14:$I$17,'[5]Амортизация по уровням напр-я'!$D$14:$F$17</definedName>
    <definedName name="P1_SCOPE_PROT5" localSheetId="7" hidden="1">'[5]Амортизация по уровням напр-я'!$I$19:$I$22,'[5]Амортизация по уровням напр-я'!$I$14:$I$17,'[5]Амортизация по уровням напр-я'!$D$14:$F$17</definedName>
    <definedName name="P1_SCOPE_PROT5" localSheetId="8" hidden="1">#REF!,#REF!,#REF!</definedName>
    <definedName name="P1_SCOPE_PROT5" hidden="1">#REF!,#REF!,#REF!</definedName>
    <definedName name="P1_SCOPE_PROT8" localSheetId="9" hidden="1">#REF!,#REF!,#REF!,#REF!</definedName>
    <definedName name="P1_SCOPE_PROT8" localSheetId="3" hidden="1">#REF!,#REF!,#REF!,#REF!</definedName>
    <definedName name="P1_SCOPE_PROT8" localSheetId="4" hidden="1">#REF!,#REF!,#REF!,#REF!</definedName>
    <definedName name="P1_SCOPE_PROT8" localSheetId="5" hidden="1">#REF!,#REF!,#REF!,#REF!</definedName>
    <definedName name="P1_SCOPE_PROT8" localSheetId="7" hidden="1">#REF!,#REF!,#REF!,#REF!</definedName>
    <definedName name="P1_SCOPE_PROT8" localSheetId="8" hidden="1">#REF!,#REF!,#REF!,#REF!</definedName>
    <definedName name="P1_SCOPE_PROT8" hidden="1">#REF!,#REF!,#REF!,#REF!</definedName>
    <definedName name="P19_T1_Protect" localSheetId="3" hidden="1">P5_T1_Protect,P6_T1_Protect,P7_T1_Protect,P8_T1_Protect,P9_T1_Protect,P10_T1_Protect,P11_T1_Protect,P12_T1_Protect,P13_T1_Protect,P14_T1_Protect</definedName>
    <definedName name="P19_T1_Protect" localSheetId="4" hidden="1">P5_T1_Protect,P6_T1_Protect,P7_T1_Protect,P8_T1_Protect,P9_T1_Protect,P10_T1_Protect,P11_T1_Protect,P12_T1_Protect,P13_T1_Protect,P14_T1_Protect</definedName>
    <definedName name="P19_T1_Protect" localSheetId="5" hidden="1">P5_T1_Protect,P6_T1_Protect,P7_T1_Protect,P8_T1_Protect,P9_T1_Protect,P10_T1_Protect,P11_T1_Protect,P12_T1_Protect,P13_T1_Protect,P14_T1_Protect</definedName>
    <definedName name="P19_T1_Protect" localSheetId="8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3" hidden="1">P5_T1_Protect,P6_T1_Protect,P7_T1_Protect,P8_T1_Protect,P9_T1_Protect,P10_T1_Protect,P11_T1_Protect,P12_T1_Protect,P13_T1_Protect,P14_T1_Protect</definedName>
    <definedName name="P19_T2_Protect" localSheetId="4" hidden="1">P5_T1_Protect,P6_T1_Protect,P7_T1_Protect,P8_T1_Protect,P9_T1_Protect,P10_T1_Protect,P11_T1_Protect,P12_T1_Protect,P13_T1_Protect,P14_T1_Protect</definedName>
    <definedName name="P19_T2_Protect" localSheetId="5" hidden="1">P5_T1_Protect,P6_T1_Protect,P7_T1_Protect,P8_T1_Protect,P9_T1_Protect,P10_T1_Protect,P11_T1_Protect,P12_T1_Protect,P13_T1_Protect,P14_T1_Protect</definedName>
    <definedName name="P19_T2_Protect" localSheetId="8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2_SC_PROT1" localSheetId="8" hidden="1">'[3]Баланс энергии'!#REF!,'[3]Баланс энергии'!#REF!,'[3]Баланс энергии'!#REF!,'[3]Баланс энергии'!#REF!,'[3]Баланс энергии'!#REF!</definedName>
    <definedName name="P2_SC_PROT1" hidden="1">'[3]Баланс энергии'!#REF!,'[3]Баланс энергии'!#REF!,'[3]Баланс энергии'!#REF!,'[3]Баланс энергии'!#REF!,'[3]Баланс энергии'!#REF!</definedName>
    <definedName name="P2_SC_PROT15" hidden="1">'[3]П.1.20. расшифровка КВЛ 2010'!$A$28:$A$29,'[3]П.1.20. расшифровка КВЛ 2010'!$A$32:$A$33,'[3]П.1.20. расшифровка КВЛ 2010'!$A$36:$A$37</definedName>
    <definedName name="P2_SC_PROT17" hidden="1">'[3]соц характер'!$C$16:$C$19,'[3]соц характер'!$E$16:$F$19,'[3]соц характер'!$C$21,'[3]соц характер'!$E$21:$F$21,'[3]соц характер'!$C$23:$C$24</definedName>
    <definedName name="P2_SC_PROT2" localSheetId="8" hidden="1">'[3]Баланс мощности'!#REF!,'[3]Баланс мощности'!#REF!,'[3]Баланс мощности'!#REF!,'[3]Баланс мощности'!#REF!,'[3]Баланс мощности'!#REF!</definedName>
    <definedName name="P2_SC_PROT2" hidden="1">'[3]Баланс мощности'!#REF!,'[3]Баланс мощности'!#REF!,'[3]Баланс мощности'!#REF!,'[3]Баланс мощности'!#REF!,'[3]Баланс мощности'!#REF!</definedName>
    <definedName name="P2_SC_PROT26" hidden="1">'[3]П.1.20. расшифровка КВЛ 2010'!$A$28:$A$29,'[3]П.1.20. расшифровка КВЛ 2010'!$A$32:$A$33,'[3]П.1.20. расшифровка КВЛ 2010'!$A$36:$A$37</definedName>
    <definedName name="P2_SC_PROT7" hidden="1">'[3]П.1.16. оплата труда'!$F$25,'[3]П.1.16. оплата труда'!$D$25,'[3]П.1.16. оплата труда'!$D$22,'[3]П.1.16. оплата труда'!$G$24,'[3]П.1.16. оплата труда'!$F$22</definedName>
    <definedName name="P2_SCOPE_PROT1" localSheetId="9" hidden="1">'[4]Баланс энергии'!#REF!,'[4]Баланс энергии'!#REF!,'[4]Баланс энергии'!$E$11,'[4]Баланс энергии'!$G$11:$G$12,'[4]Баланс энергии'!$D$14:$G$17</definedName>
    <definedName name="P2_SCOPE_PROT1" localSheetId="3" hidden="1">'[5]Баланс энергии'!#REF!,'[5]Баланс энергии'!#REF!,'[5]Баланс энергии'!$E$11,'[5]Баланс энергии'!$G$11:$G$12,'[5]Баланс энергии'!$D$14:$G$17</definedName>
    <definedName name="P2_SCOPE_PROT1" localSheetId="4" hidden="1">'[5]Баланс энергии'!#REF!,'[5]Баланс энергии'!#REF!,'[5]Баланс энергии'!$E$11,'[5]Баланс энергии'!$G$11:$G$12,'[5]Баланс энергии'!$D$14:$G$17</definedName>
    <definedName name="P2_SCOPE_PROT1" localSheetId="5" hidden="1">'[5]Баланс энергии'!#REF!,'[5]Баланс энергии'!#REF!,'[5]Баланс энергии'!$E$11,'[5]Баланс энергии'!$G$11:$G$12,'[5]Баланс энергии'!$D$14:$G$17</definedName>
    <definedName name="P2_SCOPE_PROT1" localSheetId="7" hidden="1">'[5]Баланс энергии'!#REF!,'[5]Баланс энергии'!#REF!,'[5]Баланс энергии'!$E$11,'[5]Баланс энергии'!$G$11:$G$12,'[5]Баланс энергии'!$D$14:$G$17</definedName>
    <definedName name="P2_SCOPE_PROT1" localSheetId="8" hidden="1">#REF!,#REF!,#REF!,#REF!,#REF!</definedName>
    <definedName name="P2_SCOPE_PROT1" hidden="1">#REF!,#REF!,#REF!,#REF!,#REF!</definedName>
    <definedName name="P2_SCOPE_PROT13" localSheetId="9" hidden="1">#REF!,#REF!,#REF!,#REF!,#REF!,#REF!,#REF!,#REF!</definedName>
    <definedName name="P2_SCOPE_PROT13" localSheetId="3" hidden="1">#REF!,#REF!,#REF!,#REF!,#REF!,#REF!,#REF!,#REF!</definedName>
    <definedName name="P2_SCOPE_PROT13" localSheetId="4" hidden="1">#REF!,#REF!,#REF!,#REF!,#REF!,#REF!,#REF!,#REF!</definedName>
    <definedName name="P2_SCOPE_PROT13" localSheetId="5" hidden="1">#REF!,#REF!,#REF!,#REF!,#REF!,#REF!,#REF!,#REF!</definedName>
    <definedName name="P2_SCOPE_PROT13" localSheetId="7" hidden="1">#REF!,#REF!,#REF!,#REF!,#REF!,#REF!,#REF!,#REF!</definedName>
    <definedName name="P2_SCOPE_PROT13" localSheetId="8" hidden="1">#REF!,#REF!,#REF!,#REF!,#REF!,#REF!,#REF!,#REF!</definedName>
    <definedName name="P2_SCOPE_PROT13" hidden="1">#REF!,#REF!,#REF!,#REF!,#REF!,#REF!,#REF!,#REF!</definedName>
    <definedName name="P2_SCOPE_PROT14" localSheetId="9" hidden="1">#REF!,#REF!,#REF!,#REF!,#REF!,#REF!,#REF!,#REF!</definedName>
    <definedName name="P2_SCOPE_PROT14" localSheetId="3" hidden="1">#REF!,#REF!,#REF!,#REF!,#REF!,#REF!,#REF!,#REF!</definedName>
    <definedName name="P2_SCOPE_PROT14" localSheetId="4" hidden="1">#REF!,#REF!,#REF!,#REF!,#REF!,#REF!,#REF!,#REF!</definedName>
    <definedName name="P2_SCOPE_PROT14" localSheetId="5" hidden="1">#REF!,#REF!,#REF!,#REF!,#REF!,#REF!,#REF!,#REF!</definedName>
    <definedName name="P2_SCOPE_PROT14" localSheetId="7" hidden="1">#REF!,#REF!,#REF!,#REF!,#REF!,#REF!,#REF!,#REF!</definedName>
    <definedName name="P2_SCOPE_PROT14" localSheetId="8" hidden="1">#REF!,#REF!,#REF!,#REF!,#REF!,#REF!,#REF!,#REF!</definedName>
    <definedName name="P2_SCOPE_PROT14" hidden="1">#REF!,#REF!,#REF!,#REF!,#REF!,#REF!,#REF!,#REF!</definedName>
    <definedName name="P2_SCOPE_PROT2" localSheetId="9" hidden="1">'[4]Баланс мощности'!#REF!,'[4]Баланс мощности'!#REF!,'[4]Баланс мощности'!#REF!,'[4]Баланс мощности'!#REF!,'[4]Баланс мощности'!#REF!</definedName>
    <definedName name="P2_SCOPE_PROT2" localSheetId="3" hidden="1">'[5]Баланс мощности'!#REF!,'[5]Баланс мощности'!#REF!,'[5]Баланс мощности'!#REF!,'[5]Баланс мощности'!#REF!,'[5]Баланс мощности'!#REF!</definedName>
    <definedName name="P2_SCOPE_PROT2" localSheetId="4" hidden="1">'[5]Баланс мощности'!#REF!,'[5]Баланс мощности'!#REF!,'[5]Баланс мощности'!#REF!,'[5]Баланс мощности'!#REF!,'[5]Баланс мощности'!#REF!</definedName>
    <definedName name="P2_SCOPE_PROT2" localSheetId="5" hidden="1">'[5]Баланс мощности'!#REF!,'[5]Баланс мощности'!#REF!,'[5]Баланс мощности'!#REF!,'[5]Баланс мощности'!#REF!,'[5]Баланс мощности'!#REF!</definedName>
    <definedName name="P2_SCOPE_PROT2" localSheetId="7" hidden="1">'[5]Баланс мощности'!#REF!,'[5]Баланс мощности'!#REF!,'[5]Баланс мощности'!#REF!,'[5]Баланс мощности'!#REF!,'[5]Баланс мощности'!#REF!</definedName>
    <definedName name="P2_SCOPE_PROT2" localSheetId="8" hidden="1">#REF!,#REF!,#REF!,#REF!,#REF!</definedName>
    <definedName name="P2_SCOPE_PROT2" hidden="1">#REF!,#REF!,#REF!,#REF!,#REF!</definedName>
    <definedName name="P2_SCOPE_PROT22" localSheetId="9" hidden="1">#REF!,#REF!,#REF!,#REF!,#REF!,#REF!</definedName>
    <definedName name="P2_SCOPE_PROT22" localSheetId="3" hidden="1">#REF!,#REF!,#REF!,#REF!,#REF!,#REF!</definedName>
    <definedName name="P2_SCOPE_PROT22" localSheetId="4" hidden="1">#REF!,#REF!,#REF!,#REF!,#REF!,#REF!</definedName>
    <definedName name="P2_SCOPE_PROT22" localSheetId="5" hidden="1">#REF!,#REF!,#REF!,#REF!,#REF!,#REF!</definedName>
    <definedName name="P2_SCOPE_PROT22" localSheetId="7" hidden="1">#REF!,#REF!,#REF!,#REF!,#REF!,#REF!</definedName>
    <definedName name="P2_SCOPE_PROT22" localSheetId="8" hidden="1">#REF!,#REF!,#REF!,#REF!,#REF!,#REF!</definedName>
    <definedName name="P2_SCOPE_PROT22" hidden="1">#REF!,#REF!,#REF!,#REF!,#REF!,#REF!</definedName>
    <definedName name="P2_SCOPE_PROT27" localSheetId="9" hidden="1">'[4] КВЛ 2012-2014 '!#REF!,'[4] КВЛ 2012-2014 '!$A$22:$B$25,'[4] КВЛ 2012-2014 '!$A$28:$B$31,'[4] КВЛ 2012-2014 '!$A$34:$B$37,'[4] КВЛ 2012-2014 '!$A$40:$B$43,'[4] КВЛ 2012-2014 '!#REF!</definedName>
    <definedName name="P2_SCOPE_PROT27" localSheetId="3" hidden="1">'[5] КВЛ 2012-2014 '!#REF!,'[5] КВЛ 2012-2014 '!$A$22:$B$25,'[5] КВЛ 2012-2014 '!$A$28:$B$31,'[5] КВЛ 2012-2014 '!$A$34:$B$37,'[5] КВЛ 2012-2014 '!$A$40:$B$43,'[5] КВЛ 2012-2014 '!#REF!</definedName>
    <definedName name="P2_SCOPE_PROT27" localSheetId="4" hidden="1">'[5] КВЛ 2012-2014 '!#REF!,'[5] КВЛ 2012-2014 '!$A$22:$B$25,'[5] КВЛ 2012-2014 '!$A$28:$B$31,'[5] КВЛ 2012-2014 '!$A$34:$B$37,'[5] КВЛ 2012-2014 '!$A$40:$B$43,'[5] КВЛ 2012-2014 '!#REF!</definedName>
    <definedName name="P2_SCOPE_PROT27" localSheetId="5" hidden="1">'[5] КВЛ 2012-2014 '!#REF!,'[5] КВЛ 2012-2014 '!$A$22:$B$25,'[5] КВЛ 2012-2014 '!$A$28:$B$31,'[5] КВЛ 2012-2014 '!$A$34:$B$37,'[5] КВЛ 2012-2014 '!$A$40:$B$43,'[5] КВЛ 2012-2014 '!#REF!</definedName>
    <definedName name="P2_SCOPE_PROT27" localSheetId="7" hidden="1">'[5] КВЛ 2012-2014 '!#REF!,'[5] КВЛ 2012-2014 '!$A$22:$B$25,'[5] КВЛ 2012-2014 '!$A$28:$B$31,'[5] КВЛ 2012-2014 '!$A$34:$B$37,'[5] КВЛ 2012-2014 '!$A$40:$B$43,'[5] КВЛ 2012-2014 '!#REF!</definedName>
    <definedName name="P2_SCOPE_PROT27" localSheetId="8" hidden="1">#REF!,#REF!,#REF!,#REF!,#REF!,#REF!</definedName>
    <definedName name="P2_SCOPE_PROT27" hidden="1">#REF!,#REF!,#REF!,#REF!,#REF!,#REF!</definedName>
    <definedName name="P2_SCOPE_PROT5" localSheetId="9" hidden="1">'[4]Амортизация по уровням напр-я'!$D$9:$F$12,'[4]Амортизация по уровням напр-я'!$I$9:$I$12,'[4]Амортизация по уровням напр-я'!$D$19:$F$22</definedName>
    <definedName name="P2_SCOPE_PROT5" localSheetId="3" hidden="1">'[5]Амортизация по уровням напр-я'!$D$9:$F$12,'[5]Амортизация по уровням напр-я'!$I$9:$I$12,'[5]Амортизация по уровням напр-я'!$D$19:$F$22</definedName>
    <definedName name="P2_SCOPE_PROT5" localSheetId="4" hidden="1">'[5]Амортизация по уровням напр-я'!$D$9:$F$12,'[5]Амортизация по уровням напр-я'!$I$9:$I$12,'[5]Амортизация по уровням напр-я'!$D$19:$F$22</definedName>
    <definedName name="P2_SCOPE_PROT5" localSheetId="5" hidden="1">'[5]Амортизация по уровням напр-я'!$D$9:$F$12,'[5]Амортизация по уровням напр-я'!$I$9:$I$12,'[5]Амортизация по уровням напр-я'!$D$19:$F$22</definedName>
    <definedName name="P2_SCOPE_PROT5" localSheetId="7" hidden="1">'[5]Амортизация по уровням напр-я'!$D$9:$F$12,'[5]Амортизация по уровням напр-я'!$I$9:$I$12,'[5]Амортизация по уровням напр-я'!$D$19:$F$22</definedName>
    <definedName name="P2_SCOPE_PROT5" localSheetId="8" hidden="1">#REF!,#REF!,#REF!</definedName>
    <definedName name="P2_SCOPE_PROT5" hidden="1">#REF!,#REF!,#REF!</definedName>
    <definedName name="P2_SCOPE_PROT8" localSheetId="9" hidden="1">#REF!,#REF!,#REF!,#REF!</definedName>
    <definedName name="P2_SCOPE_PROT8" localSheetId="3" hidden="1">#REF!,#REF!,#REF!,#REF!</definedName>
    <definedName name="P2_SCOPE_PROT8" localSheetId="4" hidden="1">#REF!,#REF!,#REF!,#REF!</definedName>
    <definedName name="P2_SCOPE_PROT8" localSheetId="5" hidden="1">#REF!,#REF!,#REF!,#REF!</definedName>
    <definedName name="P2_SCOPE_PROT8" localSheetId="7" hidden="1">#REF!,#REF!,#REF!,#REF!</definedName>
    <definedName name="P2_SCOPE_PROT8" localSheetId="8" hidden="1">#REF!,#REF!,#REF!,#REF!</definedName>
    <definedName name="P2_SCOPE_PROT8" hidden="1">#REF!,#REF!,#REF!,#REF!</definedName>
    <definedName name="P3_SC_PROT1" localSheetId="8" hidden="1">'[3]Баланс энергии'!#REF!,'[3]Баланс энергии'!#REF!,'[3]Баланс энергии'!#REF!,'[3]Баланс энергии'!#REF!,'[3]Баланс энергии'!#REF!</definedName>
    <definedName name="P3_SC_PROT1" hidden="1">'[3]Баланс энергии'!#REF!,'[3]Баланс энергии'!#REF!,'[3]Баланс энергии'!#REF!,'[3]Баланс энергии'!#REF!,'[3]Баланс энергии'!#REF!</definedName>
    <definedName name="P3_SC_PROT15" hidden="1">'[3]П.1.20. расшифровка КВЛ 2010'!$B$42,'[3]П.1.20. расшифровка КВЛ 2010'!$C$36:$G$37,'[3]П.1.20. расшифровка КВЛ 2010'!$C$32:$G$33</definedName>
    <definedName name="P3_SC_PROT2" localSheetId="8" hidden="1">'[3]Баланс мощности'!#REF!,'[3]Баланс мощности'!#REF!,'[3]Баланс мощности'!#REF!,'[3]Баланс мощности'!#REF!,'[3]Баланс мощности'!#REF!</definedName>
    <definedName name="P3_SC_PROT2" hidden="1">'[3]Баланс мощности'!#REF!,'[3]Баланс мощности'!#REF!,'[3]Баланс мощности'!#REF!,'[3]Баланс мощности'!#REF!,'[3]Баланс мощности'!#REF!</definedName>
    <definedName name="P3_SC_PROT26" hidden="1">'[3]П.1.20. расшифровка КВЛ 2010'!$B$42,'[3]П.1.20. расшифровка КВЛ 2010'!$C$36:$G$37,'[3]П.1.20. расшифровка КВЛ 2010'!$C$32:$G$33</definedName>
    <definedName name="P3_SC_PROT7" hidden="1">'[3]П.1.16. оплата труда'!$G$21,'[3]П.1.16. оплата труда'!$F$19,'[3]П.1.16. оплата труда'!$D$19,'[3]П.1.16. оплата труда'!$G$18,'[3]П.1.16. оплата труда'!$F$16</definedName>
    <definedName name="P3_SCOPE_PROT1" localSheetId="9" hidden="1">'[4]Баланс энергии'!$D$19:$G$20,'[4]Баланс энергии'!$D$22:$G$24,'[4]Баланс энергии'!#REF!,'[4]Баланс энергии'!#REF!,'[4]Баланс энергии'!#REF!</definedName>
    <definedName name="P3_SCOPE_PROT1" localSheetId="3" hidden="1">'[5]Баланс энергии'!$D$19:$G$20,'[5]Баланс энергии'!$D$22:$G$24,'[5]Баланс энергии'!#REF!,'[5]Баланс энергии'!#REF!,'[5]Баланс энергии'!#REF!</definedName>
    <definedName name="P3_SCOPE_PROT1" localSheetId="4" hidden="1">'[5]Баланс энергии'!$D$19:$G$20,'[5]Баланс энергии'!$D$22:$G$24,'[5]Баланс энергии'!#REF!,'[5]Баланс энергии'!#REF!,'[5]Баланс энергии'!#REF!</definedName>
    <definedName name="P3_SCOPE_PROT1" localSheetId="5" hidden="1">'[5]Баланс энергии'!$D$19:$G$20,'[5]Баланс энергии'!$D$22:$G$24,'[5]Баланс энергии'!#REF!,'[5]Баланс энергии'!#REF!,'[5]Баланс энергии'!#REF!</definedName>
    <definedName name="P3_SCOPE_PROT1" localSheetId="7" hidden="1">'[5]Баланс энергии'!$D$19:$G$20,'[5]Баланс энергии'!$D$22:$G$24,'[5]Баланс энергии'!#REF!,'[5]Баланс энергии'!#REF!,'[5]Баланс энергии'!#REF!</definedName>
    <definedName name="P3_SCOPE_PROT1" localSheetId="8" hidden="1">#REF!,#REF!,#REF!,#REF!,#REF!</definedName>
    <definedName name="P3_SCOPE_PROT1" hidden="1">#REF!,#REF!,#REF!,#REF!,#REF!</definedName>
    <definedName name="P3_SCOPE_PROT14" localSheetId="9" hidden="1">#REF!,#REF!,#REF!,#REF!,#REF!,#REF!,#REF!,#REF!,#REF!</definedName>
    <definedName name="P3_SCOPE_PROT14" localSheetId="3" hidden="1">#REF!,#REF!,#REF!,#REF!,#REF!,#REF!,#REF!,#REF!,#REF!</definedName>
    <definedName name="P3_SCOPE_PROT14" localSheetId="4" hidden="1">#REF!,#REF!,#REF!,#REF!,#REF!,#REF!,#REF!,#REF!,#REF!</definedName>
    <definedName name="P3_SCOPE_PROT14" localSheetId="5" hidden="1">#REF!,#REF!,#REF!,#REF!,#REF!,#REF!,#REF!,#REF!,#REF!</definedName>
    <definedName name="P3_SCOPE_PROT14" localSheetId="7" hidden="1">#REF!,#REF!,#REF!,#REF!,#REF!,#REF!,#REF!,#REF!,#REF!</definedName>
    <definedName name="P3_SCOPE_PROT14" localSheetId="8" hidden="1">#REF!,#REF!,#REF!,#REF!,#REF!,#REF!,#REF!,#REF!,#REF!</definedName>
    <definedName name="P3_SCOPE_PROT14" hidden="1">#REF!,#REF!,#REF!,#REF!,#REF!,#REF!,#REF!,#REF!,#REF!</definedName>
    <definedName name="P3_SCOPE_PROT2" localSheetId="9" hidden="1">'[4]Баланс мощности'!#REF!,'[4]Баланс мощности'!#REF!,'[4]Баланс мощности'!#REF!,'[4]Баланс мощности'!#REF!,'[4]Баланс мощности'!#REF!</definedName>
    <definedName name="P3_SCOPE_PROT2" localSheetId="3" hidden="1">'[5]Баланс мощности'!#REF!,'[5]Баланс мощности'!#REF!,'[5]Баланс мощности'!#REF!,'[5]Баланс мощности'!#REF!,'[5]Баланс мощности'!#REF!</definedName>
    <definedName name="P3_SCOPE_PROT2" localSheetId="4" hidden="1">'[5]Баланс мощности'!#REF!,'[5]Баланс мощности'!#REF!,'[5]Баланс мощности'!#REF!,'[5]Баланс мощности'!#REF!,'[5]Баланс мощности'!#REF!</definedName>
    <definedName name="P3_SCOPE_PROT2" localSheetId="5" hidden="1">'[5]Баланс мощности'!#REF!,'[5]Баланс мощности'!#REF!,'[5]Баланс мощности'!#REF!,'[5]Баланс мощности'!#REF!,'[5]Баланс мощности'!#REF!</definedName>
    <definedName name="P3_SCOPE_PROT2" localSheetId="7" hidden="1">'[5]Баланс мощности'!#REF!,'[5]Баланс мощности'!#REF!,'[5]Баланс мощности'!#REF!,'[5]Баланс мощности'!#REF!,'[5]Баланс мощности'!#REF!</definedName>
    <definedName name="P3_SCOPE_PROT2" localSheetId="8" hidden="1">#REF!,#REF!,#REF!,#REF!,#REF!</definedName>
    <definedName name="P3_SCOPE_PROT2" hidden="1">#REF!,#REF!,#REF!,#REF!,#REF!</definedName>
    <definedName name="P3_SCOPE_PROT8" localSheetId="9" hidden="1">#REF!,#REF!,#REF!,#REF!,#REF!</definedName>
    <definedName name="P3_SCOPE_PROT8" localSheetId="3" hidden="1">#REF!,#REF!,#REF!,#REF!,#REF!</definedName>
    <definedName name="P3_SCOPE_PROT8" localSheetId="4" hidden="1">#REF!,#REF!,#REF!,#REF!,#REF!</definedName>
    <definedName name="P3_SCOPE_PROT8" localSheetId="5" hidden="1">#REF!,#REF!,#REF!,#REF!,#REF!</definedName>
    <definedName name="P3_SCOPE_PROT8" localSheetId="7" hidden="1">#REF!,#REF!,#REF!,#REF!,#REF!</definedName>
    <definedName name="P3_SCOPE_PROT8" localSheetId="8" hidden="1">#REF!,#REF!,#REF!,#REF!,#REF!</definedName>
    <definedName name="P3_SCOPE_PROT8" hidden="1">#REF!,#REF!,#REF!,#REF!,#REF!</definedName>
    <definedName name="P4_SC_PROT1" localSheetId="8" hidden="1">'[3]Баланс энергии'!#REF!,'[3]Баланс энергии'!#REF!,'[3]Баланс энергии'!#REF!,'[3]Баланс энергии'!#REF!,'[3]Баланс энергии'!#REF!</definedName>
    <definedName name="P4_SC_PROT1" hidden="1">'[3]Баланс энергии'!#REF!,'[3]Баланс энергии'!#REF!,'[3]Баланс энергии'!#REF!,'[3]Баланс энергии'!#REF!,'[3]Баланс энергии'!#REF!</definedName>
    <definedName name="P4_SC_PROT15" hidden="1">'[3]П.1.20. расшифровка КВЛ 2010'!$C$28:$G$29,'[3]П.1.20. расшифровка КВЛ 2010'!$C$24:$G$25,'[3]П.1.20. расшифровка КВЛ 2010'!$C$20:$G$21</definedName>
    <definedName name="P4_SC_PROT2" localSheetId="8" hidden="1">'[3]Баланс мощности'!#REF!,'[3]Баланс мощности'!#REF!,'[3]Баланс мощности'!#REF!,'[3]Баланс мощности'!#REF!,'[3]Баланс мощности'!#REF!</definedName>
    <definedName name="P4_SC_PROT2" hidden="1">'[3]Баланс мощности'!#REF!,'[3]Баланс мощности'!#REF!,'[3]Баланс мощности'!#REF!,'[3]Баланс мощности'!#REF!,'[3]Баланс мощности'!#REF!</definedName>
    <definedName name="P4_SC_PROT26" hidden="1">'[3]П.1.20. расшифровка КВЛ 2010'!$C$28:$G$29,'[3]П.1.20. расшифровка КВЛ 2010'!$C$24:$G$25,'[3]П.1.20. расшифровка КВЛ 2010'!$C$20:$G$21</definedName>
    <definedName name="P4_SC_PROT7" hidden="1">'[3]П.1.16. оплата труда'!$D$16,'[3]П.1.16. оплата труда'!$D$13,'[3]П.1.16. оплата труда'!$F$13,'[3]П.1.16. оплата труда'!$G$15,'[3]П.1.16. оплата труда'!$G$12</definedName>
    <definedName name="P4_SCOPE_PROT1" localSheetId="9" hidden="1">'[4]Баланс энергии'!#REF!,'[4]Баланс энергии'!#REF!,'[4]Баланс энергии'!#REF!,'[4]Баланс энергии'!#REF!,'[4]Баланс энергии'!#REF!</definedName>
    <definedName name="P4_SCOPE_PROT1" localSheetId="3" hidden="1">'[5]Баланс энергии'!#REF!,'[5]Баланс энергии'!#REF!,'[5]Баланс энергии'!#REF!,'[5]Баланс энергии'!#REF!,'[5]Баланс энергии'!#REF!</definedName>
    <definedName name="P4_SCOPE_PROT1" localSheetId="4" hidden="1">'[5]Баланс энергии'!#REF!,'[5]Баланс энергии'!#REF!,'[5]Баланс энергии'!#REF!,'[5]Баланс энергии'!#REF!,'[5]Баланс энергии'!#REF!</definedName>
    <definedName name="P4_SCOPE_PROT1" localSheetId="5" hidden="1">'[5]Баланс энергии'!#REF!,'[5]Баланс энергии'!#REF!,'[5]Баланс энергии'!#REF!,'[5]Баланс энергии'!#REF!,'[5]Баланс энергии'!#REF!</definedName>
    <definedName name="P4_SCOPE_PROT1" localSheetId="7" hidden="1">'[5]Баланс энергии'!#REF!,'[5]Баланс энергии'!#REF!,'[5]Баланс энергии'!#REF!,'[5]Баланс энергии'!#REF!,'[5]Баланс энергии'!#REF!</definedName>
    <definedName name="P4_SCOPE_PROT1" localSheetId="8" hidden="1">#REF!,#REF!,#REF!,#REF!,#REF!</definedName>
    <definedName name="P4_SCOPE_PROT1" hidden="1">#REF!,#REF!,#REF!,#REF!,#REF!</definedName>
    <definedName name="P4_SCOPE_PROT14" localSheetId="9" hidden="1">#REF!,#REF!,#REF!,#REF!,#REF!,#REF!,#REF!,#REF!,#REF!</definedName>
    <definedName name="P4_SCOPE_PROT14" localSheetId="3" hidden="1">#REF!,#REF!,#REF!,#REF!,#REF!,#REF!,#REF!,#REF!,#REF!</definedName>
    <definedName name="P4_SCOPE_PROT14" localSheetId="4" hidden="1">#REF!,#REF!,#REF!,#REF!,#REF!,#REF!,#REF!,#REF!,#REF!</definedName>
    <definedName name="P4_SCOPE_PROT14" localSheetId="5" hidden="1">#REF!,#REF!,#REF!,#REF!,#REF!,#REF!,#REF!,#REF!,#REF!</definedName>
    <definedName name="P4_SCOPE_PROT14" localSheetId="7" hidden="1">#REF!,#REF!,#REF!,#REF!,#REF!,#REF!,#REF!,#REF!,#REF!</definedName>
    <definedName name="P4_SCOPE_PROT14" localSheetId="8" hidden="1">#REF!,#REF!,#REF!,#REF!,#REF!,#REF!,#REF!,#REF!,#REF!</definedName>
    <definedName name="P4_SCOPE_PROT14" hidden="1">#REF!,#REF!,#REF!,#REF!,#REF!,#REF!,#REF!,#REF!,#REF!</definedName>
    <definedName name="P4_SCOPE_PROT2" localSheetId="9" hidden="1">'[4]Баланс мощности'!#REF!,'[4]Баланс мощности'!#REF!,'[4]Баланс мощности'!#REF!,'[4]Баланс мощности'!#REF!,'[4]Баланс мощности'!#REF!</definedName>
    <definedName name="P4_SCOPE_PROT2" localSheetId="3" hidden="1">'[5]Баланс мощности'!#REF!,'[5]Баланс мощности'!#REF!,'[5]Баланс мощности'!#REF!,'[5]Баланс мощности'!#REF!,'[5]Баланс мощности'!#REF!</definedName>
    <definedName name="P4_SCOPE_PROT2" localSheetId="4" hidden="1">'[5]Баланс мощности'!#REF!,'[5]Баланс мощности'!#REF!,'[5]Баланс мощности'!#REF!,'[5]Баланс мощности'!#REF!,'[5]Баланс мощности'!#REF!</definedName>
    <definedName name="P4_SCOPE_PROT2" localSheetId="5" hidden="1">'[5]Баланс мощности'!#REF!,'[5]Баланс мощности'!#REF!,'[5]Баланс мощности'!#REF!,'[5]Баланс мощности'!#REF!,'[5]Баланс мощности'!#REF!</definedName>
    <definedName name="P4_SCOPE_PROT2" localSheetId="7" hidden="1">'[5]Баланс мощности'!#REF!,'[5]Баланс мощности'!#REF!,'[5]Баланс мощности'!#REF!,'[5]Баланс мощности'!#REF!,'[5]Баланс мощности'!#REF!</definedName>
    <definedName name="P4_SCOPE_PROT2" localSheetId="8" hidden="1">#REF!,#REF!,#REF!,#REF!,#REF!</definedName>
    <definedName name="P4_SCOPE_PROT2" hidden="1">#REF!,#REF!,#REF!,#REF!,#REF!</definedName>
    <definedName name="P4_SCOPE_PROT8" localSheetId="9" hidden="1">#REF!,#REF!,#REF!,#REF!,#REF!</definedName>
    <definedName name="P4_SCOPE_PROT8" localSheetId="3" hidden="1">#REF!,#REF!,#REF!,#REF!,#REF!</definedName>
    <definedName name="P4_SCOPE_PROT8" localSheetId="4" hidden="1">#REF!,#REF!,#REF!,#REF!,#REF!</definedName>
    <definedName name="P4_SCOPE_PROT8" localSheetId="5" hidden="1">#REF!,#REF!,#REF!,#REF!,#REF!</definedName>
    <definedName name="P4_SCOPE_PROT8" localSheetId="7" hidden="1">#REF!,#REF!,#REF!,#REF!,#REF!</definedName>
    <definedName name="P4_SCOPE_PROT8" localSheetId="8" hidden="1">#REF!,#REF!,#REF!,#REF!,#REF!</definedName>
    <definedName name="P4_SCOPE_PROT8" hidden="1">#REF!,#REF!,#REF!,#REF!,#REF!</definedName>
    <definedName name="P5_SC_PROT1" localSheetId="8" hidden="1">'[3]Баланс энергии'!#REF!,'[3]Баланс энергии'!#REF!,'[3]Баланс энергии'!#REF!,'[3]Баланс энергии'!#REF!,'[3]Баланс энергии'!#REF!</definedName>
    <definedName name="P5_SC_PROT1" hidden="1">'[3]Баланс энергии'!#REF!,'[3]Баланс энергии'!#REF!,'[3]Баланс энергии'!#REF!,'[3]Баланс энергии'!#REF!,'[3]Баланс энергии'!#REF!</definedName>
    <definedName name="P5_SC_PROT15" hidden="1">'[3]П.1.20. расшифровка КВЛ 2010'!$C$16:$G$17,'[3]П.1.20. расшифровка КВЛ 2010'!$C$12:$G$13,'[3]П.1.20. расшифровка КВЛ 2010'!$A$4:$G$4</definedName>
    <definedName name="P5_SC_PROT26" hidden="1">'[3]П.1.20. расшифровка КВЛ 2010'!$C$16:$G$17,'[3]П.1.20. расшифровка КВЛ 2010'!$C$12:$G$13,'[3]П.1.20. расшифровка КВЛ 2010'!$A$4:$G$4</definedName>
    <definedName name="P5_SC_PROT7" localSheetId="8" hidden="1">'[3]П.1.16. оплата труда'!$F$10:$G$10,'[3]П.1.16. оплата труда'!$D$10,'[3]П.1.16. оплата труда'!$C$8:$G$8,'[3]П.1.16. оплата труда'!$C$29:$C$30,P1_SC_PROT7</definedName>
    <definedName name="P5_SC_PROT7" hidden="1">'[3]П.1.16. оплата труда'!$F$10:$G$10,'[3]П.1.16. оплата труда'!$D$10,'[3]П.1.16. оплата труда'!$C$8:$G$8,'[3]П.1.16. оплата труда'!$C$29:$C$30,P1_SC_PROT7</definedName>
    <definedName name="P5_SCOPE_PROT1" localSheetId="9" hidden="1">'[4]Баланс энергии'!#REF!,'[4]Баланс энергии'!#REF!,'[4]Баланс энергии'!#REF!,'[4]Баланс энергии'!#REF!,'[4]Баланс энергии'!#REF!</definedName>
    <definedName name="P5_SCOPE_PROT1" localSheetId="3" hidden="1">'[5]Баланс энергии'!#REF!,'[5]Баланс энергии'!#REF!,'[5]Баланс энергии'!#REF!,'[5]Баланс энергии'!#REF!,'[5]Баланс энергии'!#REF!</definedName>
    <definedName name="P5_SCOPE_PROT1" localSheetId="4" hidden="1">'[5]Баланс энергии'!#REF!,'[5]Баланс энергии'!#REF!,'[5]Баланс энергии'!#REF!,'[5]Баланс энергии'!#REF!,'[5]Баланс энергии'!#REF!</definedName>
    <definedName name="P5_SCOPE_PROT1" localSheetId="5" hidden="1">'[5]Баланс энергии'!#REF!,'[5]Баланс энергии'!#REF!,'[5]Баланс энергии'!#REF!,'[5]Баланс энергии'!#REF!,'[5]Баланс энергии'!#REF!</definedName>
    <definedName name="P5_SCOPE_PROT1" localSheetId="7" hidden="1">'[5]Баланс энергии'!#REF!,'[5]Баланс энергии'!#REF!,'[5]Баланс энергии'!#REF!,'[5]Баланс энергии'!#REF!,'[5]Баланс энергии'!#REF!</definedName>
    <definedName name="P5_SCOPE_PROT1" localSheetId="8" hidden="1">#REF!,#REF!,#REF!,#REF!,#REF!</definedName>
    <definedName name="P5_SCOPE_PROT1" hidden="1">#REF!,#REF!,#REF!,#REF!,#REF!</definedName>
    <definedName name="P5_SCOPE_PROT2" localSheetId="9" hidden="1">'[4]Баланс мощности'!#REF!,'[4]Баланс мощности'!#REF!,'[4]Баланс мощности'!#REF!,'[4]Баланс мощности'!#REF!,'[4]Баланс мощности'!#REF!</definedName>
    <definedName name="P5_SCOPE_PROT2" localSheetId="3" hidden="1">'[5]Баланс мощности'!#REF!,'[5]Баланс мощности'!#REF!,'[5]Баланс мощности'!#REF!,'[5]Баланс мощности'!#REF!,'[5]Баланс мощности'!#REF!</definedName>
    <definedName name="P5_SCOPE_PROT2" localSheetId="4" hidden="1">'[5]Баланс мощности'!#REF!,'[5]Баланс мощности'!#REF!,'[5]Баланс мощности'!#REF!,'[5]Баланс мощности'!#REF!,'[5]Баланс мощности'!#REF!</definedName>
    <definedName name="P5_SCOPE_PROT2" localSheetId="5" hidden="1">'[5]Баланс мощности'!#REF!,'[5]Баланс мощности'!#REF!,'[5]Баланс мощности'!#REF!,'[5]Баланс мощности'!#REF!,'[5]Баланс мощности'!#REF!</definedName>
    <definedName name="P5_SCOPE_PROT2" localSheetId="7" hidden="1">'[5]Баланс мощности'!#REF!,'[5]Баланс мощности'!#REF!,'[5]Баланс мощности'!#REF!,'[5]Баланс мощности'!#REF!,'[5]Баланс мощности'!#REF!</definedName>
    <definedName name="P5_SCOPE_PROT2" localSheetId="8" hidden="1">#REF!,#REF!,#REF!,#REF!,#REF!</definedName>
    <definedName name="P5_SCOPE_PROT2" hidden="1">#REF!,#REF!,#REF!,#REF!,#REF!</definedName>
    <definedName name="P5_SCOPE_PROT8" localSheetId="9" hidden="1">#REF!,#REF!,#REF!,#REF!,#REF!</definedName>
    <definedName name="P5_SCOPE_PROT8" localSheetId="3" hidden="1">#REF!,#REF!,#REF!,#REF!,#REF!</definedName>
    <definedName name="P5_SCOPE_PROT8" localSheetId="4" hidden="1">#REF!,#REF!,#REF!,#REF!,#REF!</definedName>
    <definedName name="P5_SCOPE_PROT8" localSheetId="5" hidden="1">#REF!,#REF!,#REF!,#REF!,#REF!</definedName>
    <definedName name="P5_SCOPE_PROT8" localSheetId="7" hidden="1">#REF!,#REF!,#REF!,#REF!,#REF!</definedName>
    <definedName name="P5_SCOPE_PROT8" localSheetId="8" hidden="1">#REF!,#REF!,#REF!,#REF!,#REF!</definedName>
    <definedName name="P5_SCOPE_PROT8" hidden="1">#REF!,#REF!,#REF!,#REF!,#REF!</definedName>
    <definedName name="P6_SC_PROT1" localSheetId="8" hidden="1">'[3]Баланс энергии'!#REF!,'[3]Баланс энергии'!#REF!,'[3]Баланс энергии'!#REF!,'[3]Баланс энергии'!$B$8:$B$9,'Форма 8.1 предприятие'!P1_SC_PROT1,'Форма 8.1 предприятие'!P2_SC_PROT1</definedName>
    <definedName name="P6_SC_PROT1" hidden="1">'[3]Баланс энергии'!#REF!,'[3]Баланс энергии'!#REF!,'[3]Баланс энергии'!#REF!,'[3]Баланс энергии'!$B$8:$B$9,P1_SC_PROT1,P2_SC_PROT1</definedName>
    <definedName name="P6_SCOPE_PROT1" localSheetId="9" hidden="1">'[4]Баланс энергии'!#REF!,'[4]Баланс энергии'!#REF!,'[4]Баланс энергии'!$A$39:$B$41,'[4]Баланс энергии'!#REF!,'Корр. КНК'!P1_SCOPE_PROT1,'Корр. КНК'!P2_SCOPE_PROT1</definedName>
    <definedName name="P6_SCOPE_PROT1" localSheetId="3" hidden="1">'[5]Баланс энергии'!#REF!,'[5]Баланс энергии'!#REF!,'[5]Баланс энергии'!$A$39:$B$41,'[5]Баланс энергии'!#REF!,'Форма 2.1'!P1_SCOPE_PROT1,'Форма 2.1'!P2_SCOPE_PROT1</definedName>
    <definedName name="P6_SCOPE_PROT1" localSheetId="4" hidden="1">'[5]Баланс энергии'!#REF!,'[5]Баланс энергии'!#REF!,'[5]Баланс энергии'!$A$39:$B$41,'[5]Баланс энергии'!#REF!,'Форма 2.2'!P1_SCOPE_PROT1,'Форма 2.2'!P2_SCOPE_PROT1</definedName>
    <definedName name="P6_SCOPE_PROT1" localSheetId="5" hidden="1">'[5]Баланс энергии'!#REF!,'[5]Баланс энергии'!#REF!,'[5]Баланс энергии'!$A$39:$B$41,'[5]Баланс энергии'!#REF!,'форма 2.3'!P1_SCOPE_PROT1,'форма 2.3'!P2_SCOPE_PROT1</definedName>
    <definedName name="P6_SCOPE_PROT1" localSheetId="7" hidden="1">'[5]Баланс энергии'!#REF!,'[5]Баланс энергии'!#REF!,'[5]Баланс энергии'!$A$39:$B$41,'[5]Баланс энергии'!#REF!,'форма 3 '!P1_SCOPE_PROT1,'форма 3 '!P2_SCOPE_PROT1</definedName>
    <definedName name="P6_SCOPE_PROT1" localSheetId="8" hidden="1">#REF!,#REF!,#REF!,#REF!,'Форма 8.1 предприятие'!P1_SCOPE_PROT1,'Форма 8.1 предприятие'!P2_SCOPE_PROT1</definedName>
    <definedName name="P6_SCOPE_PROT1" hidden="1">#REF!,#REF!,#REF!,#REF!,P1_SCOPE_PROT1,P2_SCOPE_PROT1</definedName>
    <definedName name="P6_SCOPE_PROT8" localSheetId="9" hidden="1">#REF!,#REF!,#REF!,#REF!</definedName>
    <definedName name="P6_SCOPE_PROT8" localSheetId="3" hidden="1">#REF!,#REF!,#REF!,#REF!</definedName>
    <definedName name="P6_SCOPE_PROT8" localSheetId="4" hidden="1">#REF!,#REF!,#REF!,#REF!</definedName>
    <definedName name="P6_SCOPE_PROT8" localSheetId="5" hidden="1">#REF!,#REF!,#REF!,#REF!</definedName>
    <definedName name="P6_SCOPE_PROT8" localSheetId="7" hidden="1">#REF!,#REF!,#REF!,#REF!</definedName>
    <definedName name="P6_SCOPE_PROT8" localSheetId="8" hidden="1">#REF!,#REF!,#REF!,#REF!</definedName>
    <definedName name="P6_SCOPE_PROT8" hidden="1">#REF!,#REF!,#REF!,#REF!</definedName>
    <definedName name="PapExpas" localSheetId="8">#REF!</definedName>
    <definedName name="PapExpas">#REF!</definedName>
    <definedName name="Pay_Date" localSheetId="8">#REF!</definedName>
    <definedName name="Pay_Date">#REF!</definedName>
    <definedName name="Pay_Num" localSheetId="8">#REF!</definedName>
    <definedName name="Pay_Num">#REF!</definedName>
    <definedName name="Payment_Date" localSheetId="8">DATE(YEAR('Форма 8.1 предприятие'!Loan_Start),MONTH('Форма 8.1 предприятие'!Loan_Start)+Payment_Number,DAY('Форма 8.1 предприятие'!Loan_Start))</definedName>
    <definedName name="Payment_Date">DATE(YEAR(Loan_Start),MONTH(Loan_Start)+Payment_Number,DAY(Loan_Start))</definedName>
    <definedName name="Pbud601" localSheetId="8">#REF!</definedName>
    <definedName name="Pbud601">#REF!</definedName>
    <definedName name="Pbud655" localSheetId="8">#REF!</definedName>
    <definedName name="Pbud655">#REF!</definedName>
    <definedName name="Pbud98" localSheetId="8">#REF!</definedName>
    <definedName name="Pbud98">#REF!</definedName>
    <definedName name="Pcharg96" localSheetId="8">#REF!</definedName>
    <definedName name="Pcharg96">#REF!</definedName>
    <definedName name="Pcotisations" localSheetId="8">#REF!</definedName>
    <definedName name="Pcotisations">#REF!</definedName>
    <definedName name="PdgeccMO" localSheetId="8">#REF!</definedName>
    <definedName name="PdgeccMO">#REF!</definedName>
    <definedName name="PeffecBud" localSheetId="8">#REF!</definedName>
    <definedName name="PeffecBud">#REF!</definedName>
    <definedName name="Peffectif" localSheetId="8">#REF!</definedName>
    <definedName name="Peffectif">#REF!</definedName>
    <definedName name="PeffectifA" localSheetId="8">#REF!</definedName>
    <definedName name="PeffectifA">#REF!</definedName>
    <definedName name="Pfamo" localSheetId="8">#REF!</definedName>
    <definedName name="Pfamo">#REF!</definedName>
    <definedName name="PFAMO612642" localSheetId="8">#REF!</definedName>
    <definedName name="PFAMO612642">#REF!</definedName>
    <definedName name="Pgratif956" localSheetId="8">#REF!</definedName>
    <definedName name="Pgratif956">#REF!</definedName>
    <definedName name="Phsup" localSheetId="8">#REF!</definedName>
    <definedName name="Phsup">#REF!</definedName>
    <definedName name="Phsup98" localSheetId="8">#REF!</definedName>
    <definedName name="Phsup98">#REF!</definedName>
    <definedName name="Phypoaugmentation" localSheetId="8">#REF!</definedName>
    <definedName name="Phypoaugmentation">#REF!</definedName>
    <definedName name="Pmainoeuvre" localSheetId="8">#REF!</definedName>
    <definedName name="Pmainoeuvre">#REF!</definedName>
    <definedName name="popamia" localSheetId="8">#REF!</definedName>
    <definedName name="popamia">#REF!</definedName>
    <definedName name="pp" localSheetId="8">#REF!</definedName>
    <definedName name="pp">#REF!</definedName>
    <definedName name="prd">[1]Титульный!$F$9</definedName>
    <definedName name="Princ" localSheetId="8">#REF!</definedName>
    <definedName name="Princ">#REF!</definedName>
    <definedName name="Print_Area_Reset" localSheetId="8">OFFSET('Форма 8.1 предприятие'!Full_Print,0,0,'Форма 8.1 предприятие'!Last_Row)</definedName>
    <definedName name="Print_Area_Reset">OFFSET(Full_Print,0,0,Last_Row)</definedName>
    <definedName name="promd_Запрос_с_16_по_19" localSheetId="8">#REF!</definedName>
    <definedName name="promd_Запрос_с_16_по_19">#REF!</definedName>
    <definedName name="PROT_22" localSheetId="8">P3_PROT_22,P4_PROT_22,P5_PROT_22</definedName>
    <definedName name="PROT_22">P3_PROT_22,P4_PROT_22,P5_PROT_22</definedName>
    <definedName name="qasec">#N/A</definedName>
    <definedName name="qaz">#N/A</definedName>
    <definedName name="qq" localSheetId="8">[0]!USD/1.701</definedName>
    <definedName name="qq">[0]!USD/1.701</definedName>
    <definedName name="qqq">#N/A</definedName>
    <definedName name="qqqq">#N/A</definedName>
    <definedName name="QryRowStr_End_1.5">#N/A</definedName>
    <definedName name="QryRowStr_Start_1.5">#N/A</definedName>
    <definedName name="QryRowStrCount">2</definedName>
    <definedName name="qwecn">#N/A</definedName>
    <definedName name="qwer">#N/A</definedName>
    <definedName name="qwertyt">#N/A</definedName>
    <definedName name="qwertyu">#N/A</definedName>
    <definedName name="qwertyui">#N/A</definedName>
    <definedName name="qwsde">#N/A</definedName>
    <definedName name="qwxxd">#N/A</definedName>
    <definedName name="R_r" localSheetId="8">#REF!</definedName>
    <definedName name="R_r">#REF!</definedName>
    <definedName name="Receipts_and_Disbursements" localSheetId="8">#REF!</definedName>
    <definedName name="Receipts_and_Disbursements">#REF!</definedName>
    <definedName name="REGION">[1]TEHSHEET!$B$1:$B$84</definedName>
    <definedName name="region_name">[6]Титульный!$F$7</definedName>
    <definedName name="Rent_and_Taxes" localSheetId="8">#REF!</definedName>
    <definedName name="Rent_and_Taxes">#REF!</definedName>
    <definedName name="Resnatur" localSheetId="8">#REF!</definedName>
    <definedName name="Resnatur">#REF!</definedName>
    <definedName name="Resnatur2" localSheetId="8">#REF!</definedName>
    <definedName name="Resnatur2">#REF!</definedName>
    <definedName name="S1_" localSheetId="8">#REF!</definedName>
    <definedName name="S1_">#REF!</definedName>
    <definedName name="S10_" localSheetId="8">#REF!</definedName>
    <definedName name="S10_">#REF!</definedName>
    <definedName name="S11_" localSheetId="8">#REF!</definedName>
    <definedName name="S11_">#REF!</definedName>
    <definedName name="S12_" localSheetId="8">#REF!</definedName>
    <definedName name="S12_">#REF!</definedName>
    <definedName name="S13_" localSheetId="8">#REF!</definedName>
    <definedName name="S13_">#REF!</definedName>
    <definedName name="S14_" localSheetId="8">#REF!</definedName>
    <definedName name="S14_">#REF!</definedName>
    <definedName name="S15_" localSheetId="8">#REF!</definedName>
    <definedName name="S15_">#REF!</definedName>
    <definedName name="S16_" localSheetId="8">#REF!</definedName>
    <definedName name="S16_">#REF!</definedName>
    <definedName name="S17_" localSheetId="8">#REF!</definedName>
    <definedName name="S17_">#REF!</definedName>
    <definedName name="S18_" localSheetId="8">#REF!</definedName>
    <definedName name="S18_">#REF!</definedName>
    <definedName name="S19_" localSheetId="8">#REF!</definedName>
    <definedName name="S19_">#REF!</definedName>
    <definedName name="S2_" localSheetId="8">#REF!</definedName>
    <definedName name="S2_">#REF!</definedName>
    <definedName name="S20_" localSheetId="8">#REF!</definedName>
    <definedName name="S20_">#REF!</definedName>
    <definedName name="S3_" localSheetId="8">#REF!</definedName>
    <definedName name="S3_">#REF!</definedName>
    <definedName name="S4_" localSheetId="8">#REF!</definedName>
    <definedName name="S4_">#REF!</definedName>
    <definedName name="S5_" localSheetId="8">#REF!</definedName>
    <definedName name="S5_">#REF!</definedName>
    <definedName name="S6_" localSheetId="8">#REF!</definedName>
    <definedName name="S6_">#REF!</definedName>
    <definedName name="S7_" localSheetId="8">#REF!</definedName>
    <definedName name="S7_">#REF!</definedName>
    <definedName name="S8_" localSheetId="8">#REF!</definedName>
    <definedName name="S8_">#REF!</definedName>
    <definedName name="S9_" localSheetId="8">#REF!</definedName>
    <definedName name="S9_">#REF!</definedName>
    <definedName name="Salaries_Paid_1" localSheetId="8">#REF!</definedName>
    <definedName name="Salaries_Paid_1">#REF!</definedName>
    <definedName name="Salaries_Paid_2" localSheetId="8">#REF!</definedName>
    <definedName name="Salaries_Paid_2">#REF!</definedName>
    <definedName name="sansnom" localSheetId="8">[0]!NotesHyp</definedName>
    <definedName name="sansnom">[0]!NotesHyp</definedName>
    <definedName name="SAPBEXrevision" hidden="1">1</definedName>
    <definedName name="SAPBEXsysID" hidden="1">"BW2"</definedName>
    <definedName name="SAPBEXwbID" hidden="1">"479GSPMTNK9HM4ZSIVE5K2SH6"</definedName>
    <definedName name="SC_PROT1" localSheetId="8">'Форма 8.1 предприятие'!P3_SC_PROT1,'Форма 8.1 предприятие'!P4_SC_PROT1,'Форма 8.1 предприятие'!P5_SC_PROT1,'Форма 8.1 предприятие'!P6_SC_PROT1</definedName>
    <definedName name="SC_PROT1">P3_SC_PROT1,P4_SC_PROT1,P5_SC_PROT1,P6_SC_PROT1</definedName>
    <definedName name="SC_PROT10" localSheetId="8">'[3]Ремонты 2010'!$G$9:$G$10,P1_SC_PROT10</definedName>
    <definedName name="SC_PROT10">'[3]Ремонты 2010'!$G$9:$G$10,P1_SC_PROT10</definedName>
    <definedName name="SC_PROT11">'[3]Сводная ремонт'!$F$10:$F$11,'[3]Сводная ремонт'!$C$14:$F$15,'[3]Сводная ремонт'!$D$10:$D$11</definedName>
    <definedName name="SC_PROT12">[3]Проч.прямые!$A$3:$F$3,[3]Проч.прямые!$A$11:$F$17</definedName>
    <definedName name="SC_PROT13">[3]Цеховые!$D$23,[3]Цеховые!$E$11:$F$21,[3]Цеховые!$C$11:$C$21,[3]Цеховые!$A$11:$A$21,[3]Цеховые!$A$3:$F$3,[3]Цеховые!$B$23</definedName>
    <definedName name="SC_PROT14" localSheetId="8">[3]Общеэксплуатационные!$A$3:$F$3,[3]Общеэксплуатационные!$A$11:$A$13,P1_SC_PROT14</definedName>
    <definedName name="SC_PROT14">[3]Общеэксплуатационные!$A$3:$F$3,[3]Общеэксплуатационные!$A$11:$A$13,P1_SC_PROT14</definedName>
    <definedName name="SC_PROT15" localSheetId="8">'[3]П.1.20. расшифровка КВЛ 2010'!$A$12:$A$13,P1_SC_PROT15,P2_SC_PROT15,P3_SC_PROT15,P4_SC_PROT15,P5_SC_PROT15</definedName>
    <definedName name="SC_PROT15">'[3]П.1.20. расшифровка КВЛ 2010'!$A$12:$A$13,P1_SC_PROT15,P2_SC_PROT15,P3_SC_PROT15,P4_SC_PROT15,P5_SC_PROT15</definedName>
    <definedName name="SC_PROT16">'[3]КВЛ Сводная'!$B$8:$E$11,'[3]КВЛ Сводная'!$A$3:$F$3</definedName>
    <definedName name="SC_PROT17" localSheetId="8">'[3]соц характер'!$E$23:$F$24,'[3]соц характер'!$B$26,'[3]соц характер'!$D$26,'[3]соц характер'!$A$10:$A$13,P1_SC_PROT17,P2_SC_PROT17</definedName>
    <definedName name="SC_PROT17">'[3]соц характер'!$E$23:$F$24,'[3]соц характер'!$B$26,'[3]соц характер'!$D$26,'[3]соц характер'!$A$10:$A$13,P1_SC_PROT17,P2_SC_PROT17</definedName>
    <definedName name="SC_PROT18">'[3]Н на Им'!$B$10,'[3]Н на Им'!$D$10,'[3]Н на Им'!$E$8:$F$9,'[3]Н на Им'!$F$11:$F$15,'[3]Н на Им'!$C$8:$C$9</definedName>
    <definedName name="SC_PROT19">'[3]П.1.18. Калькуляция'!$C$23:$G$23,'[3]П.1.18. Калькуляция'!$A$3:$G$3,'[3]П.1.18. Калькуляция'!$C$13:$F$16</definedName>
    <definedName name="SC_PROT2" localSheetId="8">'Форма 8.1 предприятие'!P1_SC_PROT2,'Форма 8.1 предприятие'!P2_SC_PROT2,'Форма 8.1 предприятие'!P3_SC_PROT2,'Форма 8.1 предприятие'!P4_SC_PROT2</definedName>
    <definedName name="SC_PROT2">P1_SC_PROT2,P2_SC_PROT2,P3_SC_PROT2,P4_SC_PROT2</definedName>
    <definedName name="SC_PROT20">'[3]П.1.21 Прибыль'!$C$8:$F$11,'[3]П.1.21 Прибыль'!$A$3:$H$3</definedName>
    <definedName name="SC_PROT21" localSheetId="8">'[3]П.1.24'!#REF!,'[3]П.1.24'!#REF!,'[3]П.1.24'!#REF!</definedName>
    <definedName name="SC_PROT21">'[3]П.1.24'!#REF!,'[3]П.1.24'!#REF!,'[3]П.1.24'!#REF!</definedName>
    <definedName name="SC_PROT22" localSheetId="8">'[3]П.1.25'!#REF!,'[3]П.1.25'!#REF!</definedName>
    <definedName name="SC_PROT22">'[3]П.1.25'!#REF!,'[3]П.1.25'!#REF!</definedName>
    <definedName name="SC_PROT3">'[3]П2.1'!$G$29:$G$38,'[3]П2.1'!$G$8:$G$27,'[3]П2.1'!$G$41:$G$44</definedName>
    <definedName name="SC_PROT5" localSheetId="8">'[3]амортизация по уровням напряжен'!$D$20:$F$23,'[3]амортизация по уровням напряжен'!$I$20:$I$23,'[3]амортизация по уровням напряжен'!$D$10:$F$13,P1_SC_PROT5</definedName>
    <definedName name="SC_PROT5">'[3]амортизация по уровням напряжен'!$D$20:$F$23,'[3]амортизация по уровням напряжен'!$I$20:$I$23,'[3]амортизация по уровням напряжен'!$D$10:$F$13,P1_SC_PROT5</definedName>
    <definedName name="SC_PROT6">'[3]П.1.17'!$C$8:$G$10,'[3]П.1.17'!$C$14:$G$14</definedName>
    <definedName name="SC_PROT7" localSheetId="8">P2_SC_PROT7,P3_SC_PROT7,P4_SC_PROT7,'Форма 8.1 предприятие'!P5_SC_PROT7</definedName>
    <definedName name="SC_PROT7">P2_SC_PROT7,P3_SC_PROT7,P4_SC_PROT7,[0]!P5_SC_PROT7</definedName>
    <definedName name="SC_PROT9">[3]материалы!$D$21,[3]материалы!$C$9:$C$19,[3]материалы!$E$9:$F$19,[3]материалы!$A$9:$A$19,[3]материалы!$B$21</definedName>
    <definedName name="Sched_Pay" localSheetId="8">#REF!</definedName>
    <definedName name="Sched_Pay">#REF!</definedName>
    <definedName name="Scheduled_Extra_Payments" localSheetId="8">#REF!</definedName>
    <definedName name="Scheduled_Extra_Payments">#REF!</definedName>
    <definedName name="Scheduled_Interest_Rate" localSheetId="8">#REF!</definedName>
    <definedName name="Scheduled_Interest_Rate">#REF!</definedName>
    <definedName name="Scheduled_Monthly_Payment" localSheetId="8">#REF!</definedName>
    <definedName name="Scheduled_Monthly_Payment">#REF!</definedName>
    <definedName name="SCOPE_16_PRT" localSheetId="8">P1_SCOPE_16_PRT,P2_SCOPE_16_PRT</definedName>
    <definedName name="SCOPE_16_PRT">P1_SCOPE_16_PRT,P2_SCOPE_16_PRT</definedName>
    <definedName name="Scope_17_PRT" localSheetId="8">P1_SCOPE_16_PRT,P2_SCOPE_16_PRT</definedName>
    <definedName name="Scope_17_PRT">P1_SCOPE_16_PRT,P2_SCOPE_16_PRT</definedName>
    <definedName name="SCOPE_DIP1_1" localSheetId="8">#REF!</definedName>
    <definedName name="SCOPE_DIP1_1">#REF!</definedName>
    <definedName name="SCOPE_DIP1_2" localSheetId="8">#REF!</definedName>
    <definedName name="SCOPE_DIP1_2">#REF!</definedName>
    <definedName name="SCOPE_MNTH" localSheetId="8">#REF!</definedName>
    <definedName name="SCOPE_MNTH">#REF!</definedName>
    <definedName name="SCOPE_PER_PRT" localSheetId="8">P5_SCOPE_PER_PRT,P6_SCOPE_PER_PRT,P7_SCOPE_PER_PRT,P8_SCOPE_PER_PRT</definedName>
    <definedName name="SCOPE_PER_PRT">P5_SCOPE_PER_PRT,P6_SCOPE_PER_PRT,P7_SCOPE_PER_PRT,P8_SCOPE_PER_PRT</definedName>
    <definedName name="SCOPE_PROT1" localSheetId="8">'Форма 8.1 предприятие'!P3_SCOPE_PROT1,'Форма 8.1 предприятие'!P4_SCOPE_PROT1,'Форма 8.1 предприятие'!P5_SCOPE_PROT1,'Форма 8.1 предприятие'!P6_SCOPE_PROT1</definedName>
    <definedName name="SCOPE_PROT1">P3_SCOPE_PROT1,P4_SCOPE_PROT1,P5_SCOPE_PROT1,P6_SCOPE_PROT1</definedName>
    <definedName name="SCOPE_PROT10" localSheetId="8">#REF!,#REF!,#REF!,#REF!,#REF!,#REF!</definedName>
    <definedName name="SCOPE_PROT10">#REF!,#REF!,#REF!,#REF!,#REF!,#REF!</definedName>
    <definedName name="SCOPE_PROT11" localSheetId="8">#REF!,#REF!,#REF!,#REF!</definedName>
    <definedName name="SCOPE_PROT11">#REF!,#REF!,#REF!,#REF!</definedName>
    <definedName name="SCOPE_PROT12" localSheetId="8">#REF!,#REF!,#REF!</definedName>
    <definedName name="SCOPE_PROT12">#REF!,#REF!,#REF!</definedName>
    <definedName name="SCOPE_PROT13" localSheetId="8">#REF!,#REF!,'Форма 8.1 предприятие'!P1_SCOPE_PROT13,'Форма 8.1 предприятие'!P2_SCOPE_PROT13</definedName>
    <definedName name="SCOPE_PROT13">#REF!,#REF!,P1_SCOPE_PROT13,P2_SCOPE_PROT13</definedName>
    <definedName name="SCOPE_PROT14" localSheetId="8">#REF!,#REF!,#REF!,'Форма 8.1 предприятие'!P1_SCOPE_PROT14,'Форма 8.1 предприятие'!P2_SCOPE_PROT14,'Форма 8.1 предприятие'!P3_SCOPE_PROT14,'Форма 8.1 предприятие'!P4_SCOPE_PROT14</definedName>
    <definedName name="SCOPE_PROT14">#REF!,#REF!,#REF!,P1_SCOPE_PROT14,P2_SCOPE_PROT14,P3_SCOPE_PROT14,P4_SCOPE_PROT14</definedName>
    <definedName name="SCOPE_PROT15" localSheetId="8">#REF!,#REF!</definedName>
    <definedName name="SCOPE_PROT15">#REF!,#REF!</definedName>
    <definedName name="SCOPE_PROT16" localSheetId="8">#REF!,#REF!,#REF!,'Форма 8.1 предприятие'!P1_SCOPE_PROT16</definedName>
    <definedName name="SCOPE_PROT16">#REF!,#REF!,#REF!,P1_SCOPE_PROT16</definedName>
    <definedName name="SCOPE_PROT17" localSheetId="8">#REF!</definedName>
    <definedName name="SCOPE_PROT17">#REF!</definedName>
    <definedName name="SCOPE_PROT18" localSheetId="8">#REF!,#REF!,#REF!</definedName>
    <definedName name="SCOPE_PROT18">#REF!,#REF!,#REF!</definedName>
    <definedName name="SCOPE_PROT19" localSheetId="8">#REF!,#REF!,#REF!</definedName>
    <definedName name="SCOPE_PROT19">#REF!,#REF!,#REF!</definedName>
    <definedName name="SCOPE_PROT2" localSheetId="8">'Форма 8.1 предприятие'!P1_SCOPE_PROT2,'Форма 8.1 предприятие'!P2_SCOPE_PROT2,'Форма 8.1 предприятие'!P3_SCOPE_PROT2,'Форма 8.1 предприятие'!P4_SCOPE_PROT2,'Форма 8.1 предприятие'!P5_SCOPE_PROT2</definedName>
    <definedName name="SCOPE_PROT2">P1_SCOPE_PROT2,P2_SCOPE_PROT2,P3_SCOPE_PROT2,P4_SCOPE_PROT2,P5_SCOPE_PROT2</definedName>
    <definedName name="SCOPE_PROT20" localSheetId="8">#REF!,#REF!,#REF!,#REF!</definedName>
    <definedName name="SCOPE_PROT20">#REF!,#REF!,#REF!,#REF!</definedName>
    <definedName name="SCOPE_PROT21" localSheetId="8">#REF!,#REF!,#REF!,#REF!,#REF!,#REF!,#REF!,#REF!</definedName>
    <definedName name="SCOPE_PROT21">#REF!,#REF!,#REF!,#REF!,#REF!,#REF!,#REF!,#REF!</definedName>
    <definedName name="SCOPE_PROT22" localSheetId="8">#REF!,#REF!,#REF!,#REF!,'Форма 8.1 предприятие'!P1_SCOPE_PROT22,'Форма 8.1 предприятие'!P2_SCOPE_PROT22</definedName>
    <definedName name="SCOPE_PROT22">#REF!,#REF!,#REF!,#REF!,P1_SCOPE_PROT22,P2_SCOPE_PROT22</definedName>
    <definedName name="SCOPE_PROT23" localSheetId="8">#REF!,#REF!,#REF!,#REF!,#REF!</definedName>
    <definedName name="SCOPE_PROT23">#REF!,#REF!,#REF!,#REF!,#REF!</definedName>
    <definedName name="SCOPE_PROT24" localSheetId="8">#REF!,#REF!,#REF!,#REF!,#REF!</definedName>
    <definedName name="SCOPE_PROT24">#REF!,#REF!,#REF!,#REF!,#REF!</definedName>
    <definedName name="SCOPE_PROT25" localSheetId="8">#REF!,#REF!,#REF!,#REF!,#REF!</definedName>
    <definedName name="SCOPE_PROT25">#REF!,#REF!,#REF!,#REF!,#REF!</definedName>
    <definedName name="SCOPE_PROT26" localSheetId="8">#REF!,#REF!,#REF!,#REF!,#REF!</definedName>
    <definedName name="SCOPE_PROT26">#REF!,#REF!,#REF!,#REF!,#REF!</definedName>
    <definedName name="SCOPE_PROT27" localSheetId="8">#REF!,#REF!,#REF!,#REF!,#REF!,'Форма 8.1 предприятие'!P1_SCOPE_PROT27,'Форма 8.1 предприятие'!P2_SCOPE_PROT27</definedName>
    <definedName name="SCOPE_PROT27">#REF!,#REF!,#REF!,#REF!,#REF!,P1_SCOPE_PROT27,P2_SCOPE_PROT27</definedName>
    <definedName name="SCOPE_PROT28" localSheetId="8">#REF!</definedName>
    <definedName name="SCOPE_PROT28">#REF!</definedName>
    <definedName name="SCOPE_PROT29" localSheetId="8">#REF!,#REF!,#REF!,#REF!</definedName>
    <definedName name="SCOPE_PROT29">#REF!,#REF!,#REF!,#REF!</definedName>
    <definedName name="SCOPE_PROT3" localSheetId="8">#REF!,#REF!,#REF!</definedName>
    <definedName name="SCOPE_PROT3">#REF!,#REF!,#REF!</definedName>
    <definedName name="SCOPE_PROT30" localSheetId="8">#REF!</definedName>
    <definedName name="SCOPE_PROT30">#REF!</definedName>
    <definedName name="SCOPE_PROT31" localSheetId="8">'[7] НВВ содержание'!#REF!</definedName>
    <definedName name="SCOPE_PROT31">'[7] НВВ содержание'!#REF!</definedName>
    <definedName name="SCOPE_PROT32" localSheetId="8">#REF!,#REF!,#REF!</definedName>
    <definedName name="SCOPE_PROT32">#REF!,#REF!,#REF!</definedName>
    <definedName name="SCOPE_PROT33" localSheetId="8">#REF!,#REF!,#REF!,#REF!</definedName>
    <definedName name="SCOPE_PROT33">#REF!,#REF!,#REF!,#REF!</definedName>
    <definedName name="SCOPE_PROT34" localSheetId="8">#REF!,'Форма 8.1 предприятие'!P1_SCOPE_PROT34</definedName>
    <definedName name="SCOPE_PROT34">#REF!,P1_SCOPE_PROT34</definedName>
    <definedName name="SCOPE_PROT35" localSheetId="8">#REF!,#REF!,#REF!</definedName>
    <definedName name="SCOPE_PROT35">#REF!,#REF!,#REF!</definedName>
    <definedName name="SCOPE_PROT36" localSheetId="8">#REF!,#REF!</definedName>
    <definedName name="SCOPE_PROT36">#REF!,#REF!</definedName>
    <definedName name="SCOPE_PROT37" localSheetId="8">#REF!,#REF!,#REF!</definedName>
    <definedName name="SCOPE_PROT37">#REF!,#REF!,#REF!</definedName>
    <definedName name="SCOPE_PROT38" localSheetId="8">#REF!,#REF!,#REF!</definedName>
    <definedName name="SCOPE_PROT38">#REF!,#REF!,#REF!</definedName>
    <definedName name="SCOPE_PROT4" localSheetId="8">#REF!</definedName>
    <definedName name="SCOPE_PROT4">#REF!</definedName>
    <definedName name="SCOPE_PROT5" localSheetId="8">'Форма 8.1 предприятие'!P1_SCOPE_PROT5,'Форма 8.1 предприятие'!P2_SCOPE_PROT5</definedName>
    <definedName name="SCOPE_PROT5">P1_SCOPE_PROT5,P2_SCOPE_PROT5</definedName>
    <definedName name="SCOPE_PROT6" localSheetId="8">#REF!,#REF!,#REF!</definedName>
    <definedName name="SCOPE_PROT6">#REF!,#REF!,#REF!</definedName>
    <definedName name="SCOPE_PROT7" localSheetId="8">#REF!,#REF!,#REF!,#REF!,#REF!</definedName>
    <definedName name="SCOPE_PROT7">#REF!,#REF!,#REF!,#REF!,#REF!</definedName>
    <definedName name="SCOPE_PROT8" localSheetId="8">#REF!,'Форма 8.1 предприятие'!P1_SCOPE_PROT8,'Форма 8.1 предприятие'!P2_SCOPE_PROT8,'Форма 8.1 предприятие'!P3_SCOPE_PROT8,'Форма 8.1 предприятие'!P4_SCOPE_PROT8,'Форма 8.1 предприятие'!P5_SCOPE_PROT8,'Форма 8.1 предприятие'!P6_SCOPE_PROT8</definedName>
    <definedName name="SCOPE_PROT8">#REF!,P1_SCOPE_PROT8,P2_SCOPE_PROT8,P3_SCOPE_PROT8,P4_SCOPE_PROT8,P5_SCOPE_PROT8,P6_SCOPE_PROT8</definedName>
    <definedName name="SCOPE_PROT9" localSheetId="8">#REF!</definedName>
    <definedName name="SCOPE_PROT9">#REF!</definedName>
    <definedName name="SCOPE_SV_PRT" localSheetId="8">P1_SCOPE_SV_PRT,P2_SCOPE_SV_PRT,P3_SCOPE_SV_PRT</definedName>
    <definedName name="SCOPE_SV_PRT">P1_SCOPE_SV_PRT,P2_SCOPE_SV_PRT,P3_SCOPE_SV_PRT</definedName>
    <definedName name="sd">#N/A</definedName>
    <definedName name="sencount" hidden="1">1</definedName>
    <definedName name="SH1_1">#N/A</definedName>
    <definedName name="SH2_1">#N/A</definedName>
    <definedName name="SH3_1">#N/A</definedName>
    <definedName name="SH4_1">#N/A</definedName>
    <definedName name="SH5_1">#N/A</definedName>
    <definedName name="SH6_1">#N/A</definedName>
    <definedName name="shit">#N/A</definedName>
    <definedName name="Soude" localSheetId="8">#REF!</definedName>
    <definedName name="Soude">#REF!</definedName>
    <definedName name="SoudeP97" localSheetId="8">#REF!</definedName>
    <definedName name="SoudeP97">#REF!</definedName>
    <definedName name="Staffing_Plan_1" localSheetId="8">#REF!</definedName>
    <definedName name="Staffing_Plan_1">#REF!</definedName>
    <definedName name="Staffing_Plan_2" localSheetId="8">#REF!</definedName>
    <definedName name="Staffing_Plan_2">#REF!</definedName>
    <definedName name="Statement_of_Cash_Flows" localSheetId="8">#REF!</definedName>
    <definedName name="Statement_of_Cash_Flows">#REF!</definedName>
    <definedName name="SUM_B">#N/A</definedName>
    <definedName name="SUM_C">#N/A</definedName>
    <definedName name="SUM_C_1">#N/A</definedName>
    <definedName name="SUM_C_ASSETS_1">#N/A</definedName>
    <definedName name="SUM_C_CAPITAL_1">#N/A</definedName>
    <definedName name="SUM_C_EXPENSES_1">#N/A</definedName>
    <definedName name="SUM_C_INCOME_1">#N/A</definedName>
    <definedName name="SUM_C_LIABILITIES_1">#N/A</definedName>
    <definedName name="SUM_C_SUSPENSE_1">#N/A</definedName>
    <definedName name="SUM_D_1">#N/A</definedName>
    <definedName name="SUM_D_ASSETS_1">#N/A</definedName>
    <definedName name="SUM_D_CAPITAL_1">#N/A</definedName>
    <definedName name="SUM_D_EXPENSES_1">#N/A</definedName>
    <definedName name="SUM_D_INCOME_1">#N/A</definedName>
    <definedName name="SUM_D_LIABILITIES_1">#N/A</definedName>
    <definedName name="SUM_D_SUSPENSE_1">#N/A</definedName>
    <definedName name="SUM_E">#N/A</definedName>
    <definedName name="SUM_E_1">#N/A</definedName>
    <definedName name="SUM_E_ASSETS_1">#N/A</definedName>
    <definedName name="SUM_E_CAPITAL_1">#N/A</definedName>
    <definedName name="SUM_E_EXPENSES_1">#N/A</definedName>
    <definedName name="SUM_E_INCOME_1">#N/A</definedName>
    <definedName name="SUM_E_LIABILITIES_1">#N/A</definedName>
    <definedName name="SUM_E_SUSPENSE_1">#N/A</definedName>
    <definedName name="SUM_F">#N/A</definedName>
    <definedName name="SUM_F_1">#N/A</definedName>
    <definedName name="SUM_F_ASSETS_1">#N/A</definedName>
    <definedName name="SUM_F_CAPITAL_1">#N/A</definedName>
    <definedName name="SUM_F_EXPENSES_1">#N/A</definedName>
    <definedName name="SUM_F_INCOME_1">#N/A</definedName>
    <definedName name="SUM_F_LIABILITIES_1">#N/A</definedName>
    <definedName name="SUM_F_SUSPENSE_1">#N/A</definedName>
    <definedName name="SUM_G">#N/A</definedName>
    <definedName name="SUM_G_1">#N/A</definedName>
    <definedName name="SUM_G_ASSETS_1">#N/A</definedName>
    <definedName name="SUM_G_CAPITAL_1">#N/A</definedName>
    <definedName name="SUM_G_EXPENSES_1">#N/A</definedName>
    <definedName name="SUM_G_INCOME_1">#N/A</definedName>
    <definedName name="SUM_G_LIABILITIES_1">#N/A</definedName>
    <definedName name="SUM_G_SUSPENSE_1">#N/A</definedName>
    <definedName name="SUM_H">#N/A</definedName>
    <definedName name="SUM_H___1703__1">#N/A</definedName>
    <definedName name="SUM_H___1707__1">#N/A</definedName>
    <definedName name="SUM_H__1">#N/A</definedName>
    <definedName name="SUM_H_1">#N/A</definedName>
    <definedName name="SUM_H_ASSETS_1">#N/A</definedName>
    <definedName name="SUM_H_CAPITAL_1">#N/A</definedName>
    <definedName name="SUM_H_CRN__2035___3__1">#N/A</definedName>
    <definedName name="SUM_H_CRN__2035__1">#N/A</definedName>
    <definedName name="SUM_H_CRN__2072___3__1">#N/A</definedName>
    <definedName name="SUM_H_CRN__2072__1">#N/A</definedName>
    <definedName name="SUM_H_CRN__2073___3__1">#N/A</definedName>
    <definedName name="SUM_H_CRN__2073__1">#N/A</definedName>
    <definedName name="SUM_H_CRN__2074___3__1">#N/A</definedName>
    <definedName name="SUM_H_CRN__2074__1">#N/A</definedName>
    <definedName name="SUM_H_CRN__2075___3__1">#N/A</definedName>
    <definedName name="SUM_H_CRN__2075__1">#N/A</definedName>
    <definedName name="SUM_H_CRN__2202___3__1">#N/A</definedName>
    <definedName name="SUM_H_CRN__2202__1">#N/A</definedName>
    <definedName name="SUM_H_CRN__2212___3__1">#N/A</definedName>
    <definedName name="SUM_H_CRN__2212__1">#N/A</definedName>
    <definedName name="SUM_H_CRN__2213___3__1">#N/A</definedName>
    <definedName name="SUM_H_CRN__2213__1">#N/A</definedName>
    <definedName name="SUM_H_CRN__2214___3__1">#N/A</definedName>
    <definedName name="SUM_H_CRN__2214__1">#N/A</definedName>
    <definedName name="SUM_H_CRN__2215___3__1">#N/A</definedName>
    <definedName name="SUM_H_CRN__2215__1">#N/A</definedName>
    <definedName name="SUM_H_CRN__2318___3__1">#N/A</definedName>
    <definedName name="SUM_H_CRN__2318__1">#N/A</definedName>
    <definedName name="SUM_H_CRN__2321___3__1">#N/A</definedName>
    <definedName name="SUM_H_CRN__2321__1">#N/A</definedName>
    <definedName name="SUM_H_CRN__2323___3__1">#N/A</definedName>
    <definedName name="SUM_H_CRN__2323__1">#N/A</definedName>
    <definedName name="SUM_H_CRN__2356___3__1">#N/A</definedName>
    <definedName name="SUM_H_CRN__2356__1">#N/A</definedName>
    <definedName name="SUM_H_CRN__2370___3__1">#N/A</definedName>
    <definedName name="SUM_H_CRN__2370__1">#N/A</definedName>
    <definedName name="SUM_H_CRN__4377___3__1">#N/A</definedName>
    <definedName name="SUM_H_CRN__4377__1">#N/A</definedName>
    <definedName name="SUM_H_CRN__4378___3__1">#N/A</definedName>
    <definedName name="SUM_H_CRN__4378__1">#N/A</definedName>
    <definedName name="SUM_H_CRN__5521___3__1">#N/A</definedName>
    <definedName name="SUM_H_CRN__5521__1">#N/A</definedName>
    <definedName name="SUM_H_CRN__5522___3__1">#N/A</definedName>
    <definedName name="SUM_H_CRN__5522__1">#N/A</definedName>
    <definedName name="SUM_H_CRN__5523___3__1">#N/A</definedName>
    <definedName name="SUM_H_CRN__5523__1">#N/A</definedName>
    <definedName name="SUM_H_CRN__5524___3__1">#N/A</definedName>
    <definedName name="SUM_H_CRN__5524__1">#N/A</definedName>
    <definedName name="SUM_H_CRN__6020___3__1">#N/A</definedName>
    <definedName name="SUM_H_CRN__6020__1">#N/A</definedName>
    <definedName name="SUM_H_CRN__6055___3__1">#N/A</definedName>
    <definedName name="SUM_H_CRN__6055__1">#N/A</definedName>
    <definedName name="SUM_H_CRN__6063___3__1">#N/A</definedName>
    <definedName name="SUM_H_CRN__6063__1">#N/A</definedName>
    <definedName name="SUM_H_CRN__6478___3__1">#N/A</definedName>
    <definedName name="SUM_H_CRN__6478__1">#N/A</definedName>
    <definedName name="SUM_H_CRN__6505___3__1">#N/A</definedName>
    <definedName name="SUM_H_CRN__6505__1">#N/A</definedName>
    <definedName name="SUM_H_CRN__6507___3__1">#N/A</definedName>
    <definedName name="SUM_H_CRN__6507__1">#N/A</definedName>
    <definedName name="SUM_H_CRN__6543___3__1">#N/A</definedName>
    <definedName name="SUM_H_CRN__6543__1">#N/A</definedName>
    <definedName name="SUM_H_CRN_1">#N/A</definedName>
    <definedName name="SUM_H_EXPENSES_1">#N/A</definedName>
    <definedName name="SUM_H_INCOME_1">#N/A</definedName>
    <definedName name="SUM_H_LIABILITIES_1">#N/A</definedName>
    <definedName name="SUM_H_SUSPENSE_1">#N/A</definedName>
    <definedName name="SUM_I">#N/A</definedName>
    <definedName name="SUM_I_1">#N/A</definedName>
    <definedName name="SUM_I_ASSETS_1">#N/A</definedName>
    <definedName name="SUM_I_CAPITAL_1">#N/A</definedName>
    <definedName name="SUM_I_CNC_1">#N/A</definedName>
    <definedName name="SUM_I_CNC_STOCK_1">#N/A</definedName>
    <definedName name="SUM_I_CNI1__1">#N/A</definedName>
    <definedName name="SUM_I_CNI1__STOCK_1">#N/A</definedName>
    <definedName name="SUM_I_CNI2__1">#N/A</definedName>
    <definedName name="SUM_I_CNI2__STOCK_1">#N/A</definedName>
    <definedName name="SUM_I_CNIIV_1">#N/A</definedName>
    <definedName name="SUM_I_CNIIV_STOCK_1">#N/A</definedName>
    <definedName name="SUM_I_EXPENSES_1">#N/A</definedName>
    <definedName name="SUM_I_INCOME_1">#N/A</definedName>
    <definedName name="SUM_I_LIABILITIES_1">#N/A</definedName>
    <definedName name="SUM_I_SUSPENSE_1">#N/A</definedName>
    <definedName name="SUM_J">#N/A</definedName>
    <definedName name="SUM_J_1">#N/A</definedName>
    <definedName name="SUM_J_ASSETS_1">#N/A</definedName>
    <definedName name="SUM_J_CAPITAL_1">#N/A</definedName>
    <definedName name="SUM_J_EXPENSES_1">#N/A</definedName>
    <definedName name="SUM_J_INCOME_1">#N/A</definedName>
    <definedName name="SUM_J_LIABILITIES_1">#N/A</definedName>
    <definedName name="SUM_J_SUSPENSE_1">#N/A</definedName>
    <definedName name="SUM_K_1">#N/A</definedName>
    <definedName name="SUM_K_ASSETS_1">#N/A</definedName>
    <definedName name="SUM_K_CAPITAL_1">#N/A</definedName>
    <definedName name="SUM_K_EXPENSES_1">#N/A</definedName>
    <definedName name="SUM_K_INCOME_1">#N/A</definedName>
    <definedName name="SUM_K_LIABILITIES_1">#N/A</definedName>
    <definedName name="SUM_K_SUSPENSE_1">#N/A</definedName>
    <definedName name="SUM_L_1">#N/A</definedName>
    <definedName name="SUM_L_ASSETS_1">#N/A</definedName>
    <definedName name="SUM_L_CAPITAL_1">#N/A</definedName>
    <definedName name="SUM_L_EXPENSES_1">#N/A</definedName>
    <definedName name="SUM_L_INCOME_1">#N/A</definedName>
    <definedName name="SUM_L_LIABILITIES_1">#N/A</definedName>
    <definedName name="SUM_L_SUSPENSE_1">#N/A</definedName>
    <definedName name="SUM_M_1">#N/A</definedName>
    <definedName name="SUM_M_ASSETS_1">#N/A</definedName>
    <definedName name="SUM_M_CAPITAL_1">#N/A</definedName>
    <definedName name="SUM_M_EXPENSES_1">#N/A</definedName>
    <definedName name="SUM_M_INCOME_1">#N/A</definedName>
    <definedName name="SUM_M_LIABILITIES_1">#N/A</definedName>
    <definedName name="SUM_M_SUSPENSE_1">#N/A</definedName>
    <definedName name="SUM_N_1">#N/A</definedName>
    <definedName name="SUM_N_ASSETS_1">#N/A</definedName>
    <definedName name="SUM_N_CAPITAL_1">#N/A</definedName>
    <definedName name="SUM_N_CNC_1">#N/A</definedName>
    <definedName name="SUM_N_CNC_STOCK_1">#N/A</definedName>
    <definedName name="SUM_N_CNI1__1">#N/A</definedName>
    <definedName name="SUM_N_CNI1__STOCK_1">#N/A</definedName>
    <definedName name="SUM_N_CNI2__1">#N/A</definedName>
    <definedName name="SUM_N_CNI2__STOCK_1">#N/A</definedName>
    <definedName name="SUM_N_CNIIV_1">#N/A</definedName>
    <definedName name="SUM_N_CNIIV_STOCK_1">#N/A</definedName>
    <definedName name="SUM_N_EXPENSES_1">#N/A</definedName>
    <definedName name="SUM_N_INCOME_1">#N/A</definedName>
    <definedName name="SUM_N_LIABILITIES_1">#N/A</definedName>
    <definedName name="SUM_N_SUSPENSE_1">#N/A</definedName>
    <definedName name="SUM_O_1">#N/A</definedName>
    <definedName name="SUM_O_CNC_1">#N/A</definedName>
    <definedName name="SUM_O_CNC_STOCK_1">#N/A</definedName>
    <definedName name="SUM_O_CNI1__1">#N/A</definedName>
    <definedName name="SUM_O_CNI1__STOCK_1">#N/A</definedName>
    <definedName name="SUM_O_CNI2__1">#N/A</definedName>
    <definedName name="SUM_O_CNI2__STOCK_1">#N/A</definedName>
    <definedName name="SUM_O_CNIIV_1">#N/A</definedName>
    <definedName name="SUM_O_CNIIV_STOCK_1">#N/A</definedName>
    <definedName name="SUM_P_1">#N/A</definedName>
    <definedName name="SUM_P_CNC_1">#N/A</definedName>
    <definedName name="SUM_P_CNC_STOCK_1">#N/A</definedName>
    <definedName name="SUM_P_CNI1__1">#N/A</definedName>
    <definedName name="SUM_P_CNI1__STOCK_1">#N/A</definedName>
    <definedName name="SUM_P_CNI2__1">#N/A</definedName>
    <definedName name="SUM_P_CNI2__STOCK_1">#N/A</definedName>
    <definedName name="SUM_P_CNIIV_1">#N/A</definedName>
    <definedName name="SUM_P_CNIIV_STOCK_1">#N/A</definedName>
    <definedName name="SUM_R_1">#N/A</definedName>
    <definedName name="SUM_R_CNC_1">#N/A</definedName>
    <definedName name="SUM_R_CNC_STOCK_1">#N/A</definedName>
    <definedName name="SUM_R_CNI1__1">#N/A</definedName>
    <definedName name="SUM_R_CNI1__STOCK_1">#N/A</definedName>
    <definedName name="SUM_R_CNI2__1">#N/A</definedName>
    <definedName name="SUM_R_CNI2__STOCK_1">#N/A</definedName>
    <definedName name="SUM_R_CNIIV_1">#N/A</definedName>
    <definedName name="SUM_R_CNIIV_STOCK_1">#N/A</definedName>
    <definedName name="SUM_S_1">#N/A</definedName>
    <definedName name="SUM_S_CNC_1">#N/A</definedName>
    <definedName name="SUM_S_CNC_STOCK_1">#N/A</definedName>
    <definedName name="SUM_S_CNI1__1">#N/A</definedName>
    <definedName name="SUM_S_CNI1__STOCK_1">#N/A</definedName>
    <definedName name="SUM_S_CNI2__1">#N/A</definedName>
    <definedName name="SUM_S_CNI2__STOCK_1">#N/A</definedName>
    <definedName name="SUM_S_CNIIV_1">#N/A</definedName>
    <definedName name="SUM_S_CNIIV_STOCK_1">#N/A</definedName>
    <definedName name="SUM_T_1">#N/A</definedName>
    <definedName name="SUM_T_CNC_1">#N/A</definedName>
    <definedName name="SUM_T_CNC_STOCK_1">#N/A</definedName>
    <definedName name="SUM_T_CNI1__1">#N/A</definedName>
    <definedName name="SUM_T_CNI1__STOCK_1">#N/A</definedName>
    <definedName name="SUM_T_CNI2__1">#N/A</definedName>
    <definedName name="SUM_T_CNI2__STOCK_1">#N/A</definedName>
    <definedName name="SUM_T_CNIIV_1">#N/A</definedName>
    <definedName name="SUM_T_CNIIV_STOCK_1">#N/A</definedName>
    <definedName name="t_year" localSheetId="8">#REF!</definedName>
    <definedName name="t_year">#REF!</definedName>
    <definedName name="T2_DiapProt" localSheetId="8">P1_T2_DiapProt,P2_T2_DiapProt</definedName>
    <definedName name="T2_DiapProt">P1_T2_DiapProt,P2_T2_DiapProt</definedName>
    <definedName name="T3?L1.4.1" localSheetId="8">#REF!</definedName>
    <definedName name="T3?L1.4.1">#REF!</definedName>
    <definedName name="T3?L1.5.1" localSheetId="8">#REF!</definedName>
    <definedName name="T3?L1.5.1">#REF!</definedName>
    <definedName name="T6_Protect" localSheetId="8">P1_T6_Protect,P2_T6_Protect</definedName>
    <definedName name="T6_Protect">P1_T6_Protect,P2_T6_Protect</definedName>
    <definedName name="temp">#N/A</definedName>
    <definedName name="test">#N/A</definedName>
    <definedName name="test2">#N/A</definedName>
    <definedName name="TOTAL" localSheetId="8">P1_TOTAL,P2_TOTAL,P3_TOTAL,P4_TOTAL,P5_TOTAL</definedName>
    <definedName name="TOTAL">P1_TOTAL,P2_TOTAL,P3_TOTAL,P4_TOTAL,P5_TOTAL</definedName>
    <definedName name="Total_Interest" localSheetId="8">#REF!</definedName>
    <definedName name="Total_Interest">#REF!</definedName>
    <definedName name="Total_Pay" localSheetId="8">#REF!</definedName>
    <definedName name="Total_Pay">#REF!</definedName>
    <definedName name="Total_Payment" localSheetId="8">Scheduled_Payment+Extra_Payment</definedName>
    <definedName name="Total_Payment">Scheduled_Payment+Extra_Payment</definedName>
    <definedName name="TRAILER_TOP">26</definedName>
    <definedName name="TRAILER_TOP_1">#N/A</definedName>
    <definedName name="us" localSheetId="8">#REF!</definedName>
    <definedName name="us">#REF!</definedName>
    <definedName name="USDRUS" localSheetId="8">#REF!</definedName>
    <definedName name="USDRUS">#REF!</definedName>
    <definedName name="uu" localSheetId="8">#REF!</definedName>
    <definedName name="uu">#REF!</definedName>
    <definedName name="Values_Entered" localSheetId="8">IF('Форма 8.1 предприятие'!Loan_Amount*'Форма 8.1 предприятие'!Interest_Rate*'Форма 8.1 предприятие'!Loan_Years*'Форма 8.1 предприятие'!Loan_Start&gt;0,1,0)</definedName>
    <definedName name="Values_Entered">IF(Loan_Amount*Interest_Rate*Loan_Years*Loan_Start&gt;0,1,0)</definedName>
    <definedName name="vasea" localSheetId="8">#REF!</definedName>
    <definedName name="vasea">#REF!</definedName>
    <definedName name="vbh">#N/A</definedName>
    <definedName name="version">[1]Инструкция!$B$2</definedName>
    <definedName name="vvvv" localSheetId="3" hidden="1">#REF!,#REF!,#REF!,#REF!,#REF!,#REF!,#REF!,#REF!</definedName>
    <definedName name="vvvv" localSheetId="4" hidden="1">#REF!,#REF!,#REF!,#REF!,#REF!,#REF!,#REF!,#REF!</definedName>
    <definedName name="vvvv" localSheetId="5" hidden="1">#REF!,#REF!,#REF!,#REF!,#REF!,#REF!,#REF!,#REF!</definedName>
    <definedName name="vvvv" localSheetId="7" hidden="1">#REF!,#REF!,#REF!,#REF!,#REF!,#REF!,#REF!,#REF!</definedName>
    <definedName name="vvvv" localSheetId="8" hidden="1">#REF!,#REF!,#REF!,#REF!,#REF!,#REF!,#REF!,#REF!</definedName>
    <definedName name="vvvv" hidden="1">#REF!,#REF!,#REF!,#REF!,#REF!,#REF!,#REF!,#REF!</definedName>
    <definedName name="w" localSheetId="8">#REF!</definedName>
    <definedName name="w">#REF!</definedName>
    <definedName name="wrk_f21" localSheetId="8">#REF!</definedName>
    <definedName name="wrk_f21">#REF!</definedName>
    <definedName name="wrk_f22" localSheetId="8">#REF!</definedName>
    <definedName name="wrk_f22">#REF!</definedName>
    <definedName name="wrk_f23" localSheetId="8">#REF!</definedName>
    <definedName name="wrk_f23">#REF!</definedName>
    <definedName name="wrk_f24" localSheetId="8">#REF!</definedName>
    <definedName name="wrk_f24">#REF!</definedName>
    <definedName name="wrk_f24_k" localSheetId="8">#REF!</definedName>
    <definedName name="wrk_f24_k">#REF!</definedName>
    <definedName name="wrn.1." localSheetId="8" hidden="1">{"konoplin - Личное представление",#N/A,TRUE,"ФинПлан_1кв";"konoplin - Личное представление",#N/A,TRUE,"ФинПлан_2кв"}</definedName>
    <definedName name="wrn.1." hidden="1">{"konoplin - Личное представление",#N/A,TRUE,"ФинПлан_1кв";"konoplin - Личное представление",#N/A,TRUE,"ФинПлан_2кв"}</definedName>
    <definedName name="wrn.1._1" localSheetId="8" hidden="1">{"konoplin - Личное представление",#N/A,TRUE,"ФинПлан_1кв";"konoplin - Личное представление",#N/A,TRUE,"ФинПлан_2кв"}</definedName>
    <definedName name="wrn.1._1" hidden="1">{"konoplin - Личное представление",#N/A,TRUE,"ФинПлан_1кв";"konoplin - Личное представление",#N/A,TRUE,"ФинПлан_2кв"}</definedName>
    <definedName name="wrn.1._2" localSheetId="8" hidden="1">{"konoplin - Личное представление",#N/A,TRUE,"ФинПлан_1кв";"konoplin - Личное представление",#N/A,TRUE,"ФинПлан_2кв"}</definedName>
    <definedName name="wrn.1._2" hidden="1">{"konoplin - Личное представление",#N/A,TRUE,"ФинПлан_1кв";"konoplin - Личное представление",#N/A,TRUE,"ФинПлан_2кв"}</definedName>
    <definedName name="wrn.1._3" localSheetId="8" hidden="1">{"konoplin - Личное представление",#N/A,TRUE,"ФинПлан_1кв";"konoplin - Личное представление",#N/A,TRUE,"ФинПлан_2кв"}</definedName>
    <definedName name="wrn.1._3" hidden="1">{"konoplin - Личное представление",#N/A,TRUE,"ФинПлан_1кв";"konoplin - Личное представление",#N/A,TRUE,"ФинПлан_2кв"}</definedName>
    <definedName name="wrn.1._4" localSheetId="8" hidden="1">{"konoplin - Личное представление",#N/A,TRUE,"ФинПлан_1кв";"konoplin - Личное представление",#N/A,TRUE,"ФинПлан_2кв"}</definedName>
    <definedName name="wrn.1._4" hidden="1">{"konoplin - Личное представление",#N/A,TRUE,"ФинПлан_1кв";"konoplin - Личное представление",#N/A,TRUE,"ФинПлан_2кв"}</definedName>
    <definedName name="wrn.1._5" localSheetId="8" hidden="1">{"konoplin - Личное представление",#N/A,TRUE,"ФинПлан_1кв";"konoplin - Личное представление",#N/A,TRUE,"ФинПлан_2кв"}</definedName>
    <definedName name="wrn.1._5" hidden="1">{"konoplin - Личное представление",#N/A,TRUE,"ФинПлан_1кв";"konoplin - Личное представление",#N/A,TRUE,"ФинПлан_2кв"}</definedName>
    <definedName name="wrn.Сравнение._.с._.отраслями." localSheetId="8" hidden="1">{#N/A,#N/A,TRUE,"Лист1";#N/A,#N/A,TRUE,"Лист2";#N/A,#N/A,TRUE,"Лист3"}</definedName>
    <definedName name="wrn.Сравнение._.с._.отраслями." hidden="1">{#N/A,#N/A,TRUE,"Лист1";#N/A,#N/A,TRUE,"Лист2";#N/A,#N/A,TRUE,"Лист3"}</definedName>
    <definedName name="wrn.Сравнение._.с._.отраслями._1" localSheetId="8" hidden="1">{#N/A,#N/A,TRUE,"Лист1";#N/A,#N/A,TRUE,"Лист2";#N/A,#N/A,TRUE,"Лист3"}</definedName>
    <definedName name="wrn.Сравнение._.с._.отраслями._1" hidden="1">{#N/A,#N/A,TRUE,"Лист1";#N/A,#N/A,TRUE,"Лист2";#N/A,#N/A,TRUE,"Лист3"}</definedName>
    <definedName name="wrn.Сравнение._.с._.отраслями._2" localSheetId="8" hidden="1">{#N/A,#N/A,TRUE,"Лист1";#N/A,#N/A,TRUE,"Лист2";#N/A,#N/A,TRUE,"Лист3"}</definedName>
    <definedName name="wrn.Сравнение._.с._.отраслями._2" hidden="1">{#N/A,#N/A,TRUE,"Лист1";#N/A,#N/A,TRUE,"Лист2";#N/A,#N/A,TRUE,"Лист3"}</definedName>
    <definedName name="wrn.Сравнение._.с._.отраслями._3" localSheetId="8" hidden="1">{#N/A,#N/A,TRUE,"Лист1";#N/A,#N/A,TRUE,"Лист2";#N/A,#N/A,TRUE,"Лист3"}</definedName>
    <definedName name="wrn.Сравнение._.с._.отраслями._3" hidden="1">{#N/A,#N/A,TRUE,"Лист1";#N/A,#N/A,TRUE,"Лист2";#N/A,#N/A,TRUE,"Лист3"}</definedName>
    <definedName name="wrn.Сравнение._.с._.отраслями._4" localSheetId="8" hidden="1">{#N/A,#N/A,TRUE,"Лист1";#N/A,#N/A,TRUE,"Лист2";#N/A,#N/A,TRUE,"Лист3"}</definedName>
    <definedName name="wrn.Сравнение._.с._.отраслями._4" hidden="1">{#N/A,#N/A,TRUE,"Лист1";#N/A,#N/A,TRUE,"Лист2";#N/A,#N/A,TRUE,"Лист3"}</definedName>
    <definedName name="wrn.Сравнение._.с._.отраслями._5" localSheetId="8" hidden="1">{#N/A,#N/A,TRUE,"Лист1";#N/A,#N/A,TRUE,"Лист2";#N/A,#N/A,TRUE,"Лист3"}</definedName>
    <definedName name="wrn.Сравнение._.с._.отраслями._5" hidden="1">{#N/A,#N/A,TRUE,"Лист1";#N/A,#N/A,TRUE,"Лист2";#N/A,#N/A,TRUE,"Лист3"}</definedName>
    <definedName name="www">#N/A</definedName>
    <definedName name="xdgfg">#N/A</definedName>
    <definedName name="Years">[1]TEHSHEET!$E$2:$E$8</definedName>
    <definedName name="z" localSheetId="8">#REF!</definedName>
    <definedName name="z">#REF!</definedName>
    <definedName name="Z_30FEE15E_D26F_11D4_A6F7_00508B6A7686_.wvu.FilterData" localSheetId="8" hidden="1">#REF!</definedName>
    <definedName name="Z_30FEE15E_D26F_11D4_A6F7_00508B6A7686_.wvu.FilterData" hidden="1">#REF!</definedName>
    <definedName name="Z_30FEE15E_D26F_11D4_A6F7_00508B6A7686_.wvu.PrintArea" localSheetId="8" hidden="1">#REF!</definedName>
    <definedName name="Z_30FEE15E_D26F_11D4_A6F7_00508B6A7686_.wvu.PrintArea" hidden="1">#REF!</definedName>
    <definedName name="Z_30FEE15E_D26F_11D4_A6F7_00508B6A7686_.wvu.PrintTitles" localSheetId="8" hidden="1">#REF!</definedName>
    <definedName name="Z_30FEE15E_D26F_11D4_A6F7_00508B6A7686_.wvu.PrintTitles" hidden="1">#REF!</definedName>
    <definedName name="Z_30FEE15E_D26F_11D4_A6F7_00508B6A7686_.wvu.Rows" localSheetId="8" hidden="1">#REF!</definedName>
    <definedName name="Z_30FEE15E_D26F_11D4_A6F7_00508B6A7686_.wvu.Rows" hidden="1">#REF!</definedName>
    <definedName name="а">#N/A</definedName>
    <definedName name="а1" localSheetId="8">#REF!</definedName>
    <definedName name="а1">#REF!</definedName>
    <definedName name="а30" localSheetId="8">#REF!</definedName>
    <definedName name="а30">#REF!</definedName>
    <definedName name="аа">#N/A</definedName>
    <definedName name="АААААААА">#N/A</definedName>
    <definedName name="август" localSheetId="8">#REF!</definedName>
    <definedName name="август">#REF!</definedName>
    <definedName name="АВЧ_ВН" localSheetId="8">#REF!</definedName>
    <definedName name="АВЧ_ВН">#REF!</definedName>
    <definedName name="АВЧ_С" localSheetId="8">#REF!</definedName>
    <definedName name="АВЧ_С">#REF!</definedName>
    <definedName name="АВЧ_ТОЛ" localSheetId="8">#REF!</definedName>
    <definedName name="АВЧ_ТОЛ">#REF!</definedName>
    <definedName name="АВЧНЗ_АЛФ" localSheetId="8">#REF!</definedName>
    <definedName name="АВЧНЗ_АЛФ">#REF!</definedName>
    <definedName name="АВЧНЗ_МЕД" localSheetId="8">#REF!</definedName>
    <definedName name="АВЧНЗ_МЕД">#REF!</definedName>
    <definedName name="АВЧНЗ_ХЛБ" localSheetId="8">#REF!</definedName>
    <definedName name="АВЧНЗ_ХЛБ">#REF!</definedName>
    <definedName name="АВЧНЗ_ЭЛ" localSheetId="8">#REF!</definedName>
    <definedName name="АВЧНЗ_ЭЛ">#REF!</definedName>
    <definedName name="АЛ_АВЧ" localSheetId="8">#REF!</definedName>
    <definedName name="АЛ_АВЧ">#REF!</definedName>
    <definedName name="АЛ_АТЧ" localSheetId="8">#REF!</definedName>
    <definedName name="АЛ_АТЧ">#REF!</definedName>
    <definedName name="АЛ_Ф" localSheetId="8">#REF!</definedName>
    <definedName name="АЛ_Ф">#REF!</definedName>
    <definedName name="АЛ_Ф_" localSheetId="8">#REF!</definedName>
    <definedName name="АЛ_Ф_">#REF!</definedName>
    <definedName name="АЛ_Ф_ЗФА" localSheetId="8">#REF!</definedName>
    <definedName name="АЛ_Ф_ЗФА">#REF!</definedName>
    <definedName name="АЛ_Ф_Т" localSheetId="8">#REF!</definedName>
    <definedName name="АЛ_Ф_Т">#REF!</definedName>
    <definedName name="АЛЮМ_АВЧ" localSheetId="8">#REF!</definedName>
    <definedName name="АЛЮМ_АВЧ">#REF!</definedName>
    <definedName name="АЛЮМ_АТЧ" localSheetId="8">#REF!</definedName>
    <definedName name="АЛЮМ_АТЧ">#REF!</definedName>
    <definedName name="АН_Б" localSheetId="8">#REF!</definedName>
    <definedName name="АН_Б">#REF!</definedName>
    <definedName name="АН_М" localSheetId="8">#REF!</definedName>
    <definedName name="АН_М">#REF!</definedName>
    <definedName name="АН_М_" localSheetId="8">#REF!</definedName>
    <definedName name="АН_М_">#REF!</definedName>
    <definedName name="АН_С" localSheetId="8">#REF!</definedName>
    <definedName name="АН_С">#REF!</definedName>
    <definedName name="ап">#N/A</definedName>
    <definedName name="апак" localSheetId="8" hidden="1">#REF!,#REF!,#REF!,#REF!,#REF!,#REF!</definedName>
    <definedName name="апак" hidden="1">#REF!,#REF!,#REF!,#REF!,#REF!,#REF!</definedName>
    <definedName name="АПР_РУБ" localSheetId="8">#REF!</definedName>
    <definedName name="АПР_РУБ">#REF!</definedName>
    <definedName name="АПР_ТОН" localSheetId="8">#REF!</definedName>
    <definedName name="АПР_ТОН">#REF!</definedName>
    <definedName name="апрель">#N/A</definedName>
    <definedName name="АТЧНЗ_АМ" localSheetId="8">#REF!</definedName>
    <definedName name="АТЧНЗ_АМ">#REF!</definedName>
    <definedName name="АТЧНЗ_ГЛ" localSheetId="8">#REF!</definedName>
    <definedName name="АТЧНЗ_ГЛ">#REF!</definedName>
    <definedName name="АТЧНЗ_КР" localSheetId="8">#REF!</definedName>
    <definedName name="АТЧНЗ_КР">#REF!</definedName>
    <definedName name="АТЧНЗ_ЭЛ" localSheetId="8">#REF!</definedName>
    <definedName name="АТЧНЗ_ЭЛ">#REF!</definedName>
    <definedName name="б">#N/A</definedName>
    <definedName name="б1" localSheetId="8">#REF!</definedName>
    <definedName name="б1">#REF!</definedName>
    <definedName name="_xlnm.Database" localSheetId="8">#REF!</definedName>
    <definedName name="_xlnm.Database">#REF!</definedName>
    <definedName name="БазовыйПериод">[8]Заголовок!$B$15</definedName>
    <definedName name="БАР" localSheetId="8">#REF!</definedName>
    <definedName name="БАР">#REF!</definedName>
    <definedName name="БАР_" localSheetId="8">#REF!</definedName>
    <definedName name="БАР_">#REF!</definedName>
    <definedName name="бб">#N/A</definedName>
    <definedName name="ббббб">#N/A</definedName>
    <definedName name="бл" localSheetId="8">#REF!</definedName>
    <definedName name="бл">#REF!</definedName>
    <definedName name="Блок" localSheetId="8">#REF!</definedName>
    <definedName name="Блок">#REF!</definedName>
    <definedName name="в">#N/A</definedName>
    <definedName name="В_В" localSheetId="8">#REF!</definedName>
    <definedName name="В_В">#REF!</definedName>
    <definedName name="В_Т" localSheetId="8">#REF!</definedName>
    <definedName name="В_Т">#REF!</definedName>
    <definedName name="В_Э" localSheetId="8">#REF!</definedName>
    <definedName name="В_Э">#REF!</definedName>
    <definedName name="в23ё">#N/A</definedName>
    <definedName name="ва">#N/A</definedName>
    <definedName name="ВАЛОВЫЙ" localSheetId="8">#REF!</definedName>
    <definedName name="ВАЛОВЫЙ">#REF!</definedName>
    <definedName name="вв">#N/A</definedName>
    <definedName name="вв1">#N/A</definedName>
    <definedName name="ВВВВ" localSheetId="8">#REF!</definedName>
    <definedName name="ВВВВ">#REF!</definedName>
    <definedName name="ВН" localSheetId="8">#REF!</definedName>
    <definedName name="ВН">#REF!</definedName>
    <definedName name="ВН_3003_ДП" localSheetId="8">#REF!</definedName>
    <definedName name="ВН_3003_ДП">#REF!</definedName>
    <definedName name="ВН_АВЧ_ВН" localSheetId="8">#REF!</definedName>
    <definedName name="ВН_АВЧ_ВН">#REF!</definedName>
    <definedName name="ВН_АВЧ_ТОЛ" localSheetId="8">#REF!</definedName>
    <definedName name="ВН_АВЧ_ТОЛ">#REF!</definedName>
    <definedName name="ВН_АВЧ_ЭКС" localSheetId="8">#REF!</definedName>
    <definedName name="ВН_АВЧ_ЭКС">#REF!</definedName>
    <definedName name="ВН_АТЧ_ВН" localSheetId="8">#REF!</definedName>
    <definedName name="ВН_АТЧ_ВН">#REF!</definedName>
    <definedName name="ВН_АТЧ_ТОЛ" localSheetId="8">#REF!</definedName>
    <definedName name="ВН_АТЧ_ТОЛ">#REF!</definedName>
    <definedName name="ВН_АТЧ_ЭКС" localSheetId="8">#REF!</definedName>
    <definedName name="ВН_АТЧ_ЭКС">#REF!</definedName>
    <definedName name="ВН_Р" localSheetId="8">#REF!</definedName>
    <definedName name="ВН_Р">#REF!</definedName>
    <definedName name="ВН_С_ВН" localSheetId="8">#REF!</definedName>
    <definedName name="ВН_С_ВН">#REF!</definedName>
    <definedName name="ВН_С_ТОЛ" localSheetId="8">#REF!</definedName>
    <definedName name="ВН_С_ТОЛ">#REF!</definedName>
    <definedName name="ВН_С_ЭКС" localSheetId="8">#REF!</definedName>
    <definedName name="ВН_С_ЭКС">#REF!</definedName>
    <definedName name="ВН_Т" localSheetId="8">#REF!</definedName>
    <definedName name="ВН_Т">#REF!</definedName>
    <definedName name="ВНИТ" localSheetId="8">#REF!</definedName>
    <definedName name="ВНИТ">#REF!</definedName>
    <definedName name="ВОД_ОБ" localSheetId="8">#REF!</definedName>
    <definedName name="ВОД_ОБ">#REF!</definedName>
    <definedName name="ВОД_Т" localSheetId="8">#REF!</definedName>
    <definedName name="ВОД_Т">#REF!</definedName>
    <definedName name="ВОЗ" localSheetId="8">#REF!</definedName>
    <definedName name="ВОЗ">#REF!</definedName>
    <definedName name="Волгоградэнерго" localSheetId="8">#REF!</definedName>
    <definedName name="Волгоградэнерго">#REF!</definedName>
    <definedName name="ВСП" localSheetId="8">#REF!</definedName>
    <definedName name="ВСП">#REF!</definedName>
    <definedName name="ВСП1" localSheetId="8">#REF!</definedName>
    <definedName name="ВСП1">#REF!</definedName>
    <definedName name="ВСП2" localSheetId="8">#REF!</definedName>
    <definedName name="ВСП2">#REF!</definedName>
    <definedName name="ВСПОМОГ" localSheetId="8">#REF!</definedName>
    <definedName name="ВСПОМОГ">#REF!</definedName>
    <definedName name="ВТОМ" localSheetId="8">#REF!</definedName>
    <definedName name="ВТОМ">#REF!</definedName>
    <definedName name="второй" localSheetId="8">#REF!</definedName>
    <definedName name="второй">#REF!</definedName>
    <definedName name="вуув" localSheetId="8" hidden="1">{#N/A,#N/A,TRUE,"Лист1";#N/A,#N/A,TRUE,"Лист2";#N/A,#N/A,TRUE,"Лист3"}</definedName>
    <definedName name="вуув" hidden="1">{#N/A,#N/A,TRUE,"Лист1";#N/A,#N/A,TRUE,"Лист2";#N/A,#N/A,TRUE,"Лист3"}</definedName>
    <definedName name="вуув_1" localSheetId="8" hidden="1">{#N/A,#N/A,TRUE,"Лист1";#N/A,#N/A,TRUE,"Лист2";#N/A,#N/A,TRUE,"Лист3"}</definedName>
    <definedName name="вуув_1" hidden="1">{#N/A,#N/A,TRUE,"Лист1";#N/A,#N/A,TRUE,"Лист2";#N/A,#N/A,TRUE,"Лист3"}</definedName>
    <definedName name="вуув_2" localSheetId="8" hidden="1">{#N/A,#N/A,TRUE,"Лист1";#N/A,#N/A,TRUE,"Лист2";#N/A,#N/A,TRUE,"Лист3"}</definedName>
    <definedName name="вуув_2" hidden="1">{#N/A,#N/A,TRUE,"Лист1";#N/A,#N/A,TRUE,"Лист2";#N/A,#N/A,TRUE,"Лист3"}</definedName>
    <definedName name="вуув_3" localSheetId="8" hidden="1">{#N/A,#N/A,TRUE,"Лист1";#N/A,#N/A,TRUE,"Лист2";#N/A,#N/A,TRUE,"Лист3"}</definedName>
    <definedName name="вуув_3" hidden="1">{#N/A,#N/A,TRUE,"Лист1";#N/A,#N/A,TRUE,"Лист2";#N/A,#N/A,TRUE,"Лист3"}</definedName>
    <definedName name="вуув_4" localSheetId="8" hidden="1">{#N/A,#N/A,TRUE,"Лист1";#N/A,#N/A,TRUE,"Лист2";#N/A,#N/A,TRUE,"Лист3"}</definedName>
    <definedName name="вуув_4" hidden="1">{#N/A,#N/A,TRUE,"Лист1";#N/A,#N/A,TRUE,"Лист2";#N/A,#N/A,TRUE,"Лист3"}</definedName>
    <definedName name="вуув_5" localSheetId="8" hidden="1">{#N/A,#N/A,TRUE,"Лист1";#N/A,#N/A,TRUE,"Лист2";#N/A,#N/A,TRUE,"Лист3"}</definedName>
    <definedName name="вуув_5" hidden="1">{#N/A,#N/A,TRUE,"Лист1";#N/A,#N/A,TRUE,"Лист2";#N/A,#N/A,TRUE,"Лист3"}</definedName>
    <definedName name="выв" localSheetId="8">#REF!</definedName>
    <definedName name="выв">#REF!</definedName>
    <definedName name="г">#N/A</definedName>
    <definedName name="ГАС_Ш" localSheetId="8">#REF!</definedName>
    <definedName name="ГАС_Ш">#REF!</definedName>
    <definedName name="гг" localSheetId="8">#REF!</definedName>
    <definedName name="гг">#REF!</definedName>
    <definedName name="ГИД" localSheetId="8">#REF!</definedName>
    <definedName name="ГИД">#REF!</definedName>
    <definedName name="ГИД_ЗФА" localSheetId="8">#REF!</definedName>
    <definedName name="ГИД_ЗФА">#REF!</definedName>
    <definedName name="ГЛ" localSheetId="8">#REF!</definedName>
    <definedName name="ГЛ">#REF!</definedName>
    <definedName name="ГЛ_" localSheetId="8">#REF!</definedName>
    <definedName name="ГЛ_">#REF!</definedName>
    <definedName name="ГЛ_Т" localSheetId="8">#REF!</definedName>
    <definedName name="ГЛ_Т">#REF!</definedName>
    <definedName name="ГЛ_Ш" localSheetId="8">#REF!</definedName>
    <definedName name="ГЛ_Ш">#REF!</definedName>
    <definedName name="глинозем" localSheetId="8">[0]!USD/1.701</definedName>
    <definedName name="глинозем">[0]!USD/1.701</definedName>
    <definedName name="ГР" localSheetId="8">#REF!</definedName>
    <definedName name="ГР">#REF!</definedName>
    <definedName name="грприрцфв00ав98" localSheetId="8" hidden="1">{#N/A,#N/A,TRUE,"Лист1";#N/A,#N/A,TRUE,"Лист2";#N/A,#N/A,TRUE,"Лист3"}</definedName>
    <definedName name="грприрцфв00ав98" hidden="1">{#N/A,#N/A,TRUE,"Лист1";#N/A,#N/A,TRUE,"Лист2";#N/A,#N/A,TRUE,"Лист3"}</definedName>
    <definedName name="грприрцфв00ав98_1" localSheetId="8" hidden="1">{#N/A,#N/A,TRUE,"Лист1";#N/A,#N/A,TRUE,"Лист2";#N/A,#N/A,TRUE,"Лист3"}</definedName>
    <definedName name="грприрцфв00ав98_1" hidden="1">{#N/A,#N/A,TRUE,"Лист1";#N/A,#N/A,TRUE,"Лист2";#N/A,#N/A,TRUE,"Лист3"}</definedName>
    <definedName name="грприрцфв00ав98_2" localSheetId="8" hidden="1">{#N/A,#N/A,TRUE,"Лист1";#N/A,#N/A,TRUE,"Лист2";#N/A,#N/A,TRUE,"Лист3"}</definedName>
    <definedName name="грприрцфв00ав98_2" hidden="1">{#N/A,#N/A,TRUE,"Лист1";#N/A,#N/A,TRUE,"Лист2";#N/A,#N/A,TRUE,"Лист3"}</definedName>
    <definedName name="грприрцфв00ав98_3" localSheetId="8" hidden="1">{#N/A,#N/A,TRUE,"Лист1";#N/A,#N/A,TRUE,"Лист2";#N/A,#N/A,TRUE,"Лист3"}</definedName>
    <definedName name="грприрцфв00ав98_3" hidden="1">{#N/A,#N/A,TRUE,"Лист1";#N/A,#N/A,TRUE,"Лист2";#N/A,#N/A,TRUE,"Лист3"}</definedName>
    <definedName name="грприрцфв00ав98_4" localSheetId="8" hidden="1">{#N/A,#N/A,TRUE,"Лист1";#N/A,#N/A,TRUE,"Лист2";#N/A,#N/A,TRUE,"Лист3"}</definedName>
    <definedName name="грприрцфв00ав98_4" hidden="1">{#N/A,#N/A,TRUE,"Лист1";#N/A,#N/A,TRUE,"Лист2";#N/A,#N/A,TRUE,"Лист3"}</definedName>
    <definedName name="грприрцфв00ав98_5" localSheetId="8" hidden="1">{#N/A,#N/A,TRUE,"Лист1";#N/A,#N/A,TRUE,"Лист2";#N/A,#N/A,TRUE,"Лист3"}</definedName>
    <definedName name="грприрцфв00ав98_5" hidden="1">{#N/A,#N/A,TRUE,"Лист1";#N/A,#N/A,TRUE,"Лист2";#N/A,#N/A,TRUE,"Лист3"}</definedName>
    <definedName name="грфинцкавг98Х" localSheetId="8" hidden="1">{#N/A,#N/A,TRUE,"Лист1";#N/A,#N/A,TRUE,"Лист2";#N/A,#N/A,TRUE,"Лист3"}</definedName>
    <definedName name="грфинцкавг98Х" hidden="1">{#N/A,#N/A,TRUE,"Лист1";#N/A,#N/A,TRUE,"Лист2";#N/A,#N/A,TRUE,"Лист3"}</definedName>
    <definedName name="грфинцкавг98Х_1" localSheetId="8" hidden="1">{#N/A,#N/A,TRUE,"Лист1";#N/A,#N/A,TRUE,"Лист2";#N/A,#N/A,TRUE,"Лист3"}</definedName>
    <definedName name="грфинцкавг98Х_1" hidden="1">{#N/A,#N/A,TRUE,"Лист1";#N/A,#N/A,TRUE,"Лист2";#N/A,#N/A,TRUE,"Лист3"}</definedName>
    <definedName name="грфинцкавг98Х_2" localSheetId="8" hidden="1">{#N/A,#N/A,TRUE,"Лист1";#N/A,#N/A,TRUE,"Лист2";#N/A,#N/A,TRUE,"Лист3"}</definedName>
    <definedName name="грфинцкавг98Х_2" hidden="1">{#N/A,#N/A,TRUE,"Лист1";#N/A,#N/A,TRUE,"Лист2";#N/A,#N/A,TRUE,"Лист3"}</definedName>
    <definedName name="грфинцкавг98Х_3" localSheetId="8" hidden="1">{#N/A,#N/A,TRUE,"Лист1";#N/A,#N/A,TRUE,"Лист2";#N/A,#N/A,TRUE,"Лист3"}</definedName>
    <definedName name="грфинцкавг98Х_3" hidden="1">{#N/A,#N/A,TRUE,"Лист1";#N/A,#N/A,TRUE,"Лист2";#N/A,#N/A,TRUE,"Лист3"}</definedName>
    <definedName name="грфинцкавг98Х_4" localSheetId="8" hidden="1">{#N/A,#N/A,TRUE,"Лист1";#N/A,#N/A,TRUE,"Лист2";#N/A,#N/A,TRUE,"Лист3"}</definedName>
    <definedName name="грфинцкавг98Х_4" hidden="1">{#N/A,#N/A,TRUE,"Лист1";#N/A,#N/A,TRUE,"Лист2";#N/A,#N/A,TRUE,"Лист3"}</definedName>
    <definedName name="грфинцкавг98Х_5" localSheetId="8" hidden="1">{#N/A,#N/A,TRUE,"Лист1";#N/A,#N/A,TRUE,"Лист2";#N/A,#N/A,TRUE,"Лист3"}</definedName>
    <definedName name="грфинцкавг98Х_5" hidden="1">{#N/A,#N/A,TRUE,"Лист1";#N/A,#N/A,TRUE,"Лист2";#N/A,#N/A,TRUE,"Лист3"}</definedName>
    <definedName name="ДАВ_ЖИД" localSheetId="8">#REF!</definedName>
    <definedName name="ДАВ_ЖИД">#REF!</definedName>
    <definedName name="ДАВ_МЕЛК" localSheetId="8">#REF!</definedName>
    <definedName name="ДАВ_МЕЛК">#REF!</definedName>
    <definedName name="ДАВ_СЛИТКИ" localSheetId="8">#REF!</definedName>
    <definedName name="ДАВ_СЛИТКИ">#REF!</definedName>
    <definedName name="Дав_тв" localSheetId="8">#REF!</definedName>
    <definedName name="Дав_тв">#REF!</definedName>
    <definedName name="ДАВ_ШТАН" localSheetId="8">#REF!</definedName>
    <definedName name="ДАВ_ШТАН">#REF!</definedName>
    <definedName name="ДАВАЛЬЧЕСИЙ" localSheetId="8">#REF!</definedName>
    <definedName name="ДАВАЛЬЧЕСИЙ">#REF!</definedName>
    <definedName name="ДАВАЛЬЧЕСКИЙ" localSheetId="8">#REF!</definedName>
    <definedName name="ДАВАЛЬЧЕСКИЙ">#REF!</definedName>
    <definedName name="Дв">#N/A</definedName>
    <definedName name="декабрь" localSheetId="8">#REF!</definedName>
    <definedName name="декабрь">#REF!</definedName>
    <definedName name="ДИЗТОПЛИВО" localSheetId="8">#REF!</definedName>
    <definedName name="ДИЗТОПЛИВО">#REF!</definedName>
    <definedName name="ДИМА" localSheetId="8">#REF!</definedName>
    <definedName name="ДИМА">#REF!</definedName>
    <definedName name="длтомионп">#N/A</definedName>
    <definedName name="доля_проч_ф" localSheetId="8">#REF!</definedName>
    <definedName name="доля_проч_ф">#REF!</definedName>
    <definedName name="доля_прочая" localSheetId="8">#REF!</definedName>
    <definedName name="доля_прочая">#REF!</definedName>
    <definedName name="доля_прочая_98_ав" localSheetId="8">#REF!</definedName>
    <definedName name="доля_прочая_98_ав">#REF!</definedName>
    <definedName name="доля_прочая_ав" localSheetId="8">#REF!</definedName>
    <definedName name="доля_прочая_ав">#REF!</definedName>
    <definedName name="доля_прочая_ф" localSheetId="8">#REF!</definedName>
    <definedName name="доля_прочая_ф">#REF!</definedName>
    <definedName name="доля_т_ф" localSheetId="8">#REF!</definedName>
    <definedName name="доля_т_ф">#REF!</definedName>
    <definedName name="доля_теп_1" localSheetId="8">#REF!</definedName>
    <definedName name="доля_теп_1">#REF!</definedName>
    <definedName name="доля_теп_2" localSheetId="8">#REF!</definedName>
    <definedName name="доля_теп_2">#REF!</definedName>
    <definedName name="доля_теп_3" localSheetId="8">#REF!</definedName>
    <definedName name="доля_теп_3">#REF!</definedName>
    <definedName name="доля_тепло" localSheetId="8">#REF!</definedName>
    <definedName name="доля_тепло">#REF!</definedName>
    <definedName name="доля_эл_1" localSheetId="8">#REF!</definedName>
    <definedName name="доля_эл_1">#REF!</definedName>
    <definedName name="доля_эл_2" localSheetId="8">#REF!</definedName>
    <definedName name="доля_эл_2">#REF!</definedName>
    <definedName name="доля_эл_3" localSheetId="8">#REF!</definedName>
    <definedName name="доля_эл_3">#REF!</definedName>
    <definedName name="доля_эл_ф" localSheetId="8">#REF!</definedName>
    <definedName name="доля_эл_ф">#REF!</definedName>
    <definedName name="доля_электра" localSheetId="8">#REF!</definedName>
    <definedName name="доля_электра">#REF!</definedName>
    <definedName name="доля_электра_99" localSheetId="8">#REF!</definedName>
    <definedName name="доля_электра_99">#REF!</definedName>
    <definedName name="е">#N/A</definedName>
    <definedName name="ж">#N/A</definedName>
    <definedName name="жжжжжжж">#N/A</definedName>
    <definedName name="ЖИДКИЙ" localSheetId="8">#REF!</definedName>
    <definedName name="ЖИДКИЙ">#REF!</definedName>
    <definedName name="з">#N/A</definedName>
    <definedName name="З0" localSheetId="8">#REF!</definedName>
    <definedName name="З0">#REF!</definedName>
    <definedName name="З1" localSheetId="8">#REF!</definedName>
    <definedName name="З1">#REF!</definedName>
    <definedName name="З10" localSheetId="8">#REF!</definedName>
    <definedName name="З10">#REF!</definedName>
    <definedName name="З11" localSheetId="8">#REF!</definedName>
    <definedName name="З11">#REF!</definedName>
    <definedName name="З12" localSheetId="8">#REF!</definedName>
    <definedName name="З12">#REF!</definedName>
    <definedName name="З13" localSheetId="8">#REF!</definedName>
    <definedName name="З13">#REF!</definedName>
    <definedName name="З14" localSheetId="8">#REF!</definedName>
    <definedName name="З14">#REF!</definedName>
    <definedName name="З2" localSheetId="8">#REF!</definedName>
    <definedName name="З2">#REF!</definedName>
    <definedName name="З3" localSheetId="8">#REF!</definedName>
    <definedName name="З3">#REF!</definedName>
    <definedName name="З4" localSheetId="8">#REF!</definedName>
    <definedName name="З4">#REF!</definedName>
    <definedName name="З5" localSheetId="8">#REF!</definedName>
    <definedName name="З5">#REF!</definedName>
    <definedName name="З6" localSheetId="8">#REF!</definedName>
    <definedName name="З6">#REF!</definedName>
    <definedName name="З7" localSheetId="8">#REF!</definedName>
    <definedName name="З7">#REF!</definedName>
    <definedName name="З8" localSheetId="8">#REF!</definedName>
    <definedName name="З8">#REF!</definedName>
    <definedName name="З9" localSheetId="8">#REF!</definedName>
    <definedName name="З9">#REF!</definedName>
    <definedName name="_xlnm.Print_Titles">#REF!</definedName>
    <definedName name="ЗАРПЛАТА" localSheetId="8">#REF!</definedName>
    <definedName name="ЗАРПЛАТА">#REF!</definedName>
    <definedName name="ззззз" localSheetId="8">#REF!</definedName>
    <definedName name="ззззз">#REF!</definedName>
    <definedName name="ззззззззззззззззззззз">#N/A</definedName>
    <definedName name="Зин">#N/A</definedName>
    <definedName name="ЗП1">[9]Лист13!$A$2</definedName>
    <definedName name="ЗП2">[9]Лист13!$B$2</definedName>
    <definedName name="ЗП3">[9]Лист13!$C$2</definedName>
    <definedName name="ЗП4">[9]Лист13!$D$2</definedName>
    <definedName name="и">#N/A</definedName>
    <definedName name="й" localSheetId="8">P1_SCOPE_16_PRT,P2_SCOPE_16_PRT</definedName>
    <definedName name="й">P1_SCOPE_16_PRT,P2_SCOPE_16_PRT</definedName>
    <definedName name="й1">#N/A</definedName>
    <definedName name="ИЗВ_М" localSheetId="8">#REF!</definedName>
    <definedName name="ИЗВ_М">#REF!</definedName>
    <definedName name="ИЗМНЗП_АВЧ" localSheetId="8">#REF!</definedName>
    <definedName name="ИЗМНЗП_АВЧ">#REF!</definedName>
    <definedName name="ИЗМНЗП_АТЧ" localSheetId="8">#REF!</definedName>
    <definedName name="ИЗМНЗП_АТЧ">#REF!</definedName>
    <definedName name="ии" localSheetId="8">#REF!</definedName>
    <definedName name="ии">#REF!</definedName>
    <definedName name="йй">#N/A</definedName>
    <definedName name="йй1">#N/A</definedName>
    <definedName name="ййййййййййййй">#N/A</definedName>
    <definedName name="индцкавг98" localSheetId="8" hidden="1">{#N/A,#N/A,TRUE,"Лист1";#N/A,#N/A,TRUE,"Лист2";#N/A,#N/A,TRUE,"Лист3"}</definedName>
    <definedName name="индцкавг98" hidden="1">{#N/A,#N/A,TRUE,"Лист1";#N/A,#N/A,TRUE,"Лист2";#N/A,#N/A,TRUE,"Лист3"}</definedName>
    <definedName name="индцкавг98_1" localSheetId="8" hidden="1">{#N/A,#N/A,TRUE,"Лист1";#N/A,#N/A,TRUE,"Лист2";#N/A,#N/A,TRUE,"Лист3"}</definedName>
    <definedName name="индцкавг98_1" hidden="1">{#N/A,#N/A,TRUE,"Лист1";#N/A,#N/A,TRUE,"Лист2";#N/A,#N/A,TRUE,"Лист3"}</definedName>
    <definedName name="индцкавг98_2" localSheetId="8" hidden="1">{#N/A,#N/A,TRUE,"Лист1";#N/A,#N/A,TRUE,"Лист2";#N/A,#N/A,TRUE,"Лист3"}</definedName>
    <definedName name="индцкавг98_2" hidden="1">{#N/A,#N/A,TRUE,"Лист1";#N/A,#N/A,TRUE,"Лист2";#N/A,#N/A,TRUE,"Лист3"}</definedName>
    <definedName name="индцкавг98_3" localSheetId="8" hidden="1">{#N/A,#N/A,TRUE,"Лист1";#N/A,#N/A,TRUE,"Лист2";#N/A,#N/A,TRUE,"Лист3"}</definedName>
    <definedName name="индцкавг98_3" hidden="1">{#N/A,#N/A,TRUE,"Лист1";#N/A,#N/A,TRUE,"Лист2";#N/A,#N/A,TRUE,"Лист3"}</definedName>
    <definedName name="индцкавг98_4" localSheetId="8" hidden="1">{#N/A,#N/A,TRUE,"Лист1";#N/A,#N/A,TRUE,"Лист2";#N/A,#N/A,TRUE,"Лист3"}</definedName>
    <definedName name="индцкавг98_4" hidden="1">{#N/A,#N/A,TRUE,"Лист1";#N/A,#N/A,TRUE,"Лист2";#N/A,#N/A,TRUE,"Лист3"}</definedName>
    <definedName name="индцкавг98_5" localSheetId="8" hidden="1">{#N/A,#N/A,TRUE,"Лист1";#N/A,#N/A,TRUE,"Лист2";#N/A,#N/A,TRUE,"Лист3"}</definedName>
    <definedName name="индцкавг98_5" hidden="1">{#N/A,#N/A,TRUE,"Лист1";#N/A,#N/A,TRUE,"Лист2";#N/A,#N/A,TRUE,"Лист3"}</definedName>
    <definedName name="ИТВСП" localSheetId="8">#REF!</definedName>
    <definedName name="ИТВСП">#REF!</definedName>
    <definedName name="ИТСЫР" localSheetId="8">#REF!</definedName>
    <definedName name="ИТСЫР">#REF!</definedName>
    <definedName name="ИТТР" localSheetId="8">#REF!</definedName>
    <definedName name="ИТТР">#REF!</definedName>
    <definedName name="ИТЭН" localSheetId="8">#REF!</definedName>
    <definedName name="ИТЭН">#REF!</definedName>
    <definedName name="ЙЦУ" localSheetId="8">#REF!</definedName>
    <definedName name="ЙЦУ">#REF!</definedName>
    <definedName name="июль" localSheetId="8">#REF!</definedName>
    <definedName name="июль">#REF!</definedName>
    <definedName name="ИЮН_РУБ" localSheetId="8">#REF!</definedName>
    <definedName name="ИЮН_РУБ">#REF!</definedName>
    <definedName name="ИЮН_ТОН" localSheetId="8">#REF!</definedName>
    <definedName name="ИЮН_ТОН">#REF!</definedName>
    <definedName name="июнь" localSheetId="8">#REF!</definedName>
    <definedName name="июнь">#REF!</definedName>
    <definedName name="К_СЫР" localSheetId="8">#REF!</definedName>
    <definedName name="К_СЫР">#REF!</definedName>
    <definedName name="к1">#N/A</definedName>
    <definedName name="К2">#N/A</definedName>
    <definedName name="к3">#N/A</definedName>
    <definedName name="Кв" localSheetId="8">#REF!</definedName>
    <definedName name="Кв">#REF!</definedName>
    <definedName name="КВ1_РУБ" localSheetId="8">#REF!</definedName>
    <definedName name="КВ1_РУБ">#REF!</definedName>
    <definedName name="КВ1_ТОН" localSheetId="8">#REF!</definedName>
    <definedName name="КВ1_ТОН">#REF!</definedName>
    <definedName name="КВ2_РУБ" localSheetId="8">#REF!</definedName>
    <definedName name="КВ2_РУБ">#REF!</definedName>
    <definedName name="КВ2_ТОН" localSheetId="8">#REF!</definedName>
    <definedName name="КВ2_ТОН">#REF!</definedName>
    <definedName name="КВ3_РУБ" localSheetId="8">#REF!</definedName>
    <definedName name="КВ3_РУБ">#REF!</definedName>
    <definedName name="КВ3_ТОН" localSheetId="8">#REF!</definedName>
    <definedName name="КВ3_ТОН">#REF!</definedName>
    <definedName name="КВ4_РУБ" localSheetId="8">#REF!</definedName>
    <definedName name="КВ4_РУБ">#REF!</definedName>
    <definedName name="КВ4_ТОН" localSheetId="8">#REF!</definedName>
    <definedName name="КВ4_ТОН">#REF!</definedName>
    <definedName name="ке">#N/A</definedName>
    <definedName name="ке2">#N/A</definedName>
    <definedName name="кеппппппппппп" localSheetId="8" hidden="1">{#N/A,#N/A,TRUE,"Лист1";#N/A,#N/A,TRUE,"Лист2";#N/A,#N/A,TRUE,"Лист3"}</definedName>
    <definedName name="кеппппппппппп" hidden="1">{#N/A,#N/A,TRUE,"Лист1";#N/A,#N/A,TRUE,"Лист2";#N/A,#N/A,TRUE,"Лист3"}</definedName>
    <definedName name="кеппппппппппп_1" localSheetId="8" hidden="1">{#N/A,#N/A,TRUE,"Лист1";#N/A,#N/A,TRUE,"Лист2";#N/A,#N/A,TRUE,"Лист3"}</definedName>
    <definedName name="кеппппппппппп_1" hidden="1">{#N/A,#N/A,TRUE,"Лист1";#N/A,#N/A,TRUE,"Лист2";#N/A,#N/A,TRUE,"Лист3"}</definedName>
    <definedName name="кеппппппппппп_2" localSheetId="8" hidden="1">{#N/A,#N/A,TRUE,"Лист1";#N/A,#N/A,TRUE,"Лист2";#N/A,#N/A,TRUE,"Лист3"}</definedName>
    <definedName name="кеппппппппппп_2" hidden="1">{#N/A,#N/A,TRUE,"Лист1";#N/A,#N/A,TRUE,"Лист2";#N/A,#N/A,TRUE,"Лист3"}</definedName>
    <definedName name="кеппппппппппп_3" localSheetId="8" hidden="1">{#N/A,#N/A,TRUE,"Лист1";#N/A,#N/A,TRUE,"Лист2";#N/A,#N/A,TRUE,"Лист3"}</definedName>
    <definedName name="кеппппппппппп_3" hidden="1">{#N/A,#N/A,TRUE,"Лист1";#N/A,#N/A,TRUE,"Лист2";#N/A,#N/A,TRUE,"Лист3"}</definedName>
    <definedName name="кеппппппппппп_4" localSheetId="8" hidden="1">{#N/A,#N/A,TRUE,"Лист1";#N/A,#N/A,TRUE,"Лист2";#N/A,#N/A,TRUE,"Лист3"}</definedName>
    <definedName name="кеппппппппппп_4" hidden="1">{#N/A,#N/A,TRUE,"Лист1";#N/A,#N/A,TRUE,"Лист2";#N/A,#N/A,TRUE,"Лист3"}</definedName>
    <definedName name="кеппппппппппп_5" localSheetId="8" hidden="1">{#N/A,#N/A,TRUE,"Лист1";#N/A,#N/A,TRUE,"Лист2";#N/A,#N/A,TRUE,"Лист3"}</definedName>
    <definedName name="кеппппппппппп_5" hidden="1">{#N/A,#N/A,TRUE,"Лист1";#N/A,#N/A,TRUE,"Лист2";#N/A,#N/A,TRUE,"Лист3"}</definedName>
    <definedName name="кл" localSheetId="8">#REF!</definedName>
    <definedName name="кл">#REF!</definedName>
    <definedName name="Кн" localSheetId="8">#REF!</definedName>
    <definedName name="Кн">#REF!</definedName>
    <definedName name="КОК_ПРОК" localSheetId="8">#REF!</definedName>
    <definedName name="КОК_ПРОК">#REF!</definedName>
    <definedName name="КОРК_7" localSheetId="8">#REF!</definedName>
    <definedName name="КОРК_7">#REF!</definedName>
    <definedName name="КОРК_АВЧ" localSheetId="8">#REF!</definedName>
    <definedName name="КОРК_АВЧ">#REF!</definedName>
    <definedName name="коэф_блоки" localSheetId="8">#REF!</definedName>
    <definedName name="коэф_блоки">#REF!</definedName>
    <definedName name="коэф_глин" localSheetId="8">#REF!</definedName>
    <definedName name="коэф_глин">#REF!</definedName>
    <definedName name="коэф_кокс" localSheetId="8">#REF!</definedName>
    <definedName name="коэф_кокс">#REF!</definedName>
    <definedName name="коэф_пек" localSheetId="8">#REF!</definedName>
    <definedName name="коэф_пек">#REF!</definedName>
    <definedName name="коэф1" localSheetId="8">#REF!</definedName>
    <definedName name="коэф1">#REF!</definedName>
    <definedName name="коэф2" localSheetId="8">#REF!</definedName>
    <definedName name="коэф2">#REF!</definedName>
    <definedName name="коэф3" localSheetId="8">#REF!</definedName>
    <definedName name="коэф3">#REF!</definedName>
    <definedName name="коэф4" localSheetId="8">#REF!</definedName>
    <definedName name="коэф4">#REF!</definedName>
    <definedName name="КПП" localSheetId="8">#REF!</definedName>
    <definedName name="КПП">#REF!</definedName>
    <definedName name="кр" localSheetId="8">#REF!</definedName>
    <definedName name="кр">#REF!</definedName>
    <definedName name="КР_" localSheetId="8">#REF!</definedName>
    <definedName name="КР_">#REF!</definedName>
    <definedName name="КР_10" localSheetId="8">#REF!</definedName>
    <definedName name="КР_10">#REF!</definedName>
    <definedName name="КР_2ЦЕХ" localSheetId="8">#REF!</definedName>
    <definedName name="КР_2ЦЕХ">#REF!</definedName>
    <definedName name="КР_7" localSheetId="8">#REF!</definedName>
    <definedName name="КР_7">#REF!</definedName>
    <definedName name="КР_8" localSheetId="8">#REF!</definedName>
    <definedName name="КР_8">#REF!</definedName>
    <definedName name="кр_до165" localSheetId="8">#REF!</definedName>
    <definedName name="кр_до165">#REF!</definedName>
    <definedName name="КР_КРАМЗ" localSheetId="8">#REF!</definedName>
    <definedName name="КР_КРАМЗ">#REF!</definedName>
    <definedName name="КР_ОБАН" localSheetId="8">#REF!</definedName>
    <definedName name="КР_ОБАН">#REF!</definedName>
    <definedName name="кр_с8б" localSheetId="8">#REF!</definedName>
    <definedName name="кр_с8б">#REF!</definedName>
    <definedName name="КР_С8БМ" localSheetId="8">#REF!</definedName>
    <definedName name="КР_С8БМ">#REF!</definedName>
    <definedName name="КР_СУМ" localSheetId="8">#REF!</definedName>
    <definedName name="КР_СУМ">#REF!</definedName>
    <definedName name="КР_Ф" localSheetId="8">#REF!</definedName>
    <definedName name="КР_Ф">#REF!</definedName>
    <definedName name="КрПроцент" localSheetId="8">#REF!</definedName>
    <definedName name="КрПроцент">#REF!</definedName>
    <definedName name="КРУПН_КРАМЗ" localSheetId="8">#REF!</definedName>
    <definedName name="КРУПН_КРАМЗ">#REF!</definedName>
    <definedName name="кур" localSheetId="8">#REF!</definedName>
    <definedName name="кур">#REF!</definedName>
    <definedName name="Курс" localSheetId="8">#REF!</definedName>
    <definedName name="Курс">#REF!</definedName>
    <definedName name="КурсУЕ" localSheetId="8">#REF!</definedName>
    <definedName name="КурсУЕ">#REF!</definedName>
    <definedName name="л">#N/A</definedName>
    <definedName name="лавплм">#N/A</definedName>
    <definedName name="лдо">#N/A</definedName>
    <definedName name="м">#N/A</definedName>
    <definedName name="м.3">#N/A</definedName>
    <definedName name="май" localSheetId="8">#REF!</definedName>
    <definedName name="май">#REF!</definedName>
    <definedName name="МАЙ_РУБ" localSheetId="8">#REF!</definedName>
    <definedName name="МАЙ_РУБ">#REF!</definedName>
    <definedName name="МАЙ_ТОН" localSheetId="8">#REF!</definedName>
    <definedName name="МАЙ_ТОН">#REF!</definedName>
    <definedName name="МАР_РУБ" localSheetId="8">#REF!</definedName>
    <definedName name="МАР_РУБ">#REF!</definedName>
    <definedName name="МАР_ТОН" localSheetId="8">#REF!</definedName>
    <definedName name="МАР_ТОН">#REF!</definedName>
    <definedName name="МАРГ_ЛИГ_ДП" localSheetId="8">#REF!</definedName>
    <definedName name="МАРГ_ЛИГ_ДП">#REF!</definedName>
    <definedName name="март" localSheetId="8">#REF!</definedName>
    <definedName name="март">#REF!</definedName>
    <definedName name="МЕД" localSheetId="8">#REF!</definedName>
    <definedName name="МЕД">#REF!</definedName>
    <definedName name="МЕД_" localSheetId="8">#REF!</definedName>
    <definedName name="МЕД_">#REF!</definedName>
    <definedName name="МЕЛ_СУМ" localSheetId="8">#REF!</definedName>
    <definedName name="МЕЛ_СУМ">#REF!</definedName>
    <definedName name="мер.3">#N/A</definedName>
    <definedName name="Мет_собс" localSheetId="8">#REF!</definedName>
    <definedName name="Мет_собс">#REF!</definedName>
    <definedName name="Мет_ЭЛЦ3" localSheetId="8">#REF!</definedName>
    <definedName name="Мет_ЭЛЦ3">#REF!</definedName>
    <definedName name="МнНДС" localSheetId="8">#REF!</definedName>
    <definedName name="МнНДС">#REF!</definedName>
    <definedName name="мрпоп" localSheetId="8">P1_SCOPE_16_PRT,P2_SCOPE_16_PRT</definedName>
    <definedName name="мрпоп">P1_SCOPE_16_PRT,P2_SCOPE_16_PRT</definedName>
    <definedName name="мс">#N/A</definedName>
    <definedName name="мым">#N/A</definedName>
    <definedName name="мым2">#N/A</definedName>
    <definedName name="н" localSheetId="8">P1_T2.1?Protection</definedName>
    <definedName name="н">P1_T2.1?Protection</definedName>
    <definedName name="Н_2ЦЕХ_СКАЛ" localSheetId="8">#REF!</definedName>
    <definedName name="Н_2ЦЕХ_СКАЛ">#REF!</definedName>
    <definedName name="Н_АЛФ" localSheetId="8">#REF!</definedName>
    <definedName name="Н_АЛФ">#REF!</definedName>
    <definedName name="Н_АНБЛ" localSheetId="8">#REF!</definedName>
    <definedName name="Н_АНБЛ">#REF!</definedName>
    <definedName name="Н_ВАЛФ" localSheetId="8">#REF!</definedName>
    <definedName name="Н_ВАЛФ">#REF!</definedName>
    <definedName name="Н_ВГР" localSheetId="8">#REF!</definedName>
    <definedName name="Н_ВГР">#REF!</definedName>
    <definedName name="Н_ВКРСВ" localSheetId="8">#REF!</definedName>
    <definedName name="Н_ВКРСВ">#REF!</definedName>
    <definedName name="Н_ВМЕДЬ" localSheetId="8">#REF!</definedName>
    <definedName name="Н_ВМЕДЬ">#REF!</definedName>
    <definedName name="Н_ВОДОБКРУПН" localSheetId="8">#REF!</definedName>
    <definedName name="Н_ВОДОБКРУПН">#REF!</definedName>
    <definedName name="Н_ВХЛБ" localSheetId="8">#REF!</definedName>
    <definedName name="Н_ВХЛБ">#REF!</definedName>
    <definedName name="Н_ВХЛН" localSheetId="8">#REF!</definedName>
    <definedName name="Н_ВХЛН">#REF!</definedName>
    <definedName name="Н_ГИДЗ" localSheetId="8">#REF!</definedName>
    <definedName name="Н_ГИДЗ">#REF!</definedName>
    <definedName name="Н_ГЛ_ВН" localSheetId="8">#REF!</definedName>
    <definedName name="Н_ГЛ_ВН">#REF!</definedName>
    <definedName name="Н_ГЛ_ТОЛ" localSheetId="8">#REF!</definedName>
    <definedName name="Н_ГЛ_ТОЛ">#REF!</definedName>
    <definedName name="Н_ГЛШ" localSheetId="8">#REF!</definedName>
    <definedName name="Н_ГЛШ">#REF!</definedName>
    <definedName name="Н_ИЗВ" localSheetId="8">#REF!</definedName>
    <definedName name="Н_ИЗВ">#REF!</definedName>
    <definedName name="Н_К_ПРОК" localSheetId="8">#REF!</definedName>
    <definedName name="Н_К_ПРОК">#REF!</definedName>
    <definedName name="Н_К_СЫР" localSheetId="8">#REF!</definedName>
    <definedName name="Н_К_СЫР">#REF!</definedName>
    <definedName name="Н_КАВЧ_АЛФ" localSheetId="8">#REF!</definedName>
    <definedName name="Н_КАВЧ_АЛФ">#REF!</definedName>
    <definedName name="Н_КАВЧ_ГРАФ" localSheetId="8">#REF!</definedName>
    <definedName name="Н_КАВЧ_ГРАФ">#REF!</definedName>
    <definedName name="Н_КАВЧ_КРС" localSheetId="8">#REF!</definedName>
    <definedName name="Н_КАВЧ_КРС">#REF!</definedName>
    <definedName name="Н_КАВЧ_МЕД" localSheetId="8">#REF!</definedName>
    <definedName name="Н_КАВЧ_МЕД">#REF!</definedName>
    <definedName name="Н_КАВЧ_ХЛБ" localSheetId="8">#REF!</definedName>
    <definedName name="Н_КАВЧ_ХЛБ">#REF!</definedName>
    <definedName name="Н_КАО_СКАЛ" localSheetId="8">#REF!</definedName>
    <definedName name="Н_КАО_СКАЛ">#REF!</definedName>
    <definedName name="Н_КЕРОСИН" localSheetId="8">#REF!</definedName>
    <definedName name="Н_КЕРОСИН">#REF!</definedName>
    <definedName name="Н_КОА_АБ" localSheetId="8">#REF!</definedName>
    <definedName name="Н_КОА_АБ">#REF!</definedName>
    <definedName name="Н_КОА_ГЛ" localSheetId="8">#REF!</definedName>
    <definedName name="Н_КОА_ГЛ">#REF!</definedName>
    <definedName name="Н_КОА_КРС" localSheetId="8">#REF!</definedName>
    <definedName name="Н_КОА_КРС">#REF!</definedName>
    <definedName name="Н_КОА_КРСМ" localSheetId="8">#REF!</definedName>
    <definedName name="Н_КОА_КРСМ">#REF!</definedName>
    <definedName name="Н_КОА_СКАЛ" localSheetId="8">#REF!</definedName>
    <definedName name="Н_КОА_СКАЛ">#REF!</definedName>
    <definedName name="Н_КОА_ФК" localSheetId="8">#REF!</definedName>
    <definedName name="Н_КОА_ФК">#REF!</definedName>
    <definedName name="Н_КОРК_7" localSheetId="8">#REF!</definedName>
    <definedName name="Н_КОРК_7">#REF!</definedName>
    <definedName name="Н_КОРК_АВЧ" localSheetId="8">#REF!</definedName>
    <definedName name="Н_КОРК_АВЧ">#REF!</definedName>
    <definedName name="Н_КР19_СКАЛ" localSheetId="8">#REF!</definedName>
    <definedName name="Н_КР19_СКАЛ">#REF!</definedName>
    <definedName name="Н_КРСВ" localSheetId="8">#REF!</definedName>
    <definedName name="Н_КРСВ">#REF!</definedName>
    <definedName name="Н_КРСМ" localSheetId="8">#REF!</definedName>
    <definedName name="Н_КРСМ">#REF!</definedName>
    <definedName name="Н_КСГИД" localSheetId="8">#REF!</definedName>
    <definedName name="Н_КСГИД">#REF!</definedName>
    <definedName name="Н_КСКАУСТ" localSheetId="8">#REF!</definedName>
    <definedName name="Н_КСКАУСТ">#REF!</definedName>
    <definedName name="Н_КСПЕНА" localSheetId="8">#REF!</definedName>
    <definedName name="Н_КСПЕНА">#REF!</definedName>
    <definedName name="Н_КССОДГО" localSheetId="8">#REF!</definedName>
    <definedName name="Н_КССОДГО">#REF!</definedName>
    <definedName name="Н_КССОДКАЛ" localSheetId="8">#REF!</definedName>
    <definedName name="Н_КССОДКАЛ">#REF!</definedName>
    <definedName name="Н_МАССА" localSheetId="8">#REF!</definedName>
    <definedName name="Н_МАССА">#REF!</definedName>
    <definedName name="Н_ОЛЕ" localSheetId="8">#REF!</definedName>
    <definedName name="Н_ОЛЕ">#REF!</definedName>
    <definedName name="Н_ПЕК" localSheetId="8">#REF!</definedName>
    <definedName name="Н_ПЕК">#REF!</definedName>
    <definedName name="Н_ПУШ" localSheetId="8">#REF!</definedName>
    <definedName name="Н_ПУШ">#REF!</definedName>
    <definedName name="Н_ПЫЛЬ" localSheetId="8">#REF!</definedName>
    <definedName name="Н_ПЫЛЬ">#REF!</definedName>
    <definedName name="Н_С8БМ_ГЛ" localSheetId="8">#REF!</definedName>
    <definedName name="Н_С8БМ_ГЛ">#REF!</definedName>
    <definedName name="Н_С8БМ_КСВ" localSheetId="8">#REF!</definedName>
    <definedName name="Н_С8БМ_КСВ">#REF!</definedName>
    <definedName name="Н_С8БМ_КСМ" localSheetId="8">#REF!</definedName>
    <definedName name="Н_С8БМ_КСМ">#REF!</definedName>
    <definedName name="Н_С8БМ_СКАЛ" localSheetId="8">#REF!</definedName>
    <definedName name="Н_С8БМ_СКАЛ">#REF!</definedName>
    <definedName name="Н_С8БМ_ФК" localSheetId="8">#REF!</definedName>
    <definedName name="Н_С8БМ_ФК">#REF!</definedName>
    <definedName name="Н_СЕРК" localSheetId="8">#REF!</definedName>
    <definedName name="Н_СЕРК">#REF!</definedName>
    <definedName name="Н_СКА" localSheetId="8">#REF!</definedName>
    <definedName name="Н_СКА">#REF!</definedName>
    <definedName name="Н_СЛ_КРСВ" localSheetId="8">#REF!</definedName>
    <definedName name="Н_СЛ_КРСВ">#REF!</definedName>
    <definedName name="Н_СОСМАС" localSheetId="8">#REF!</definedName>
    <definedName name="Н_СОСМАС">#REF!</definedName>
    <definedName name="Н_Т_КРСВ" localSheetId="8">#REF!</definedName>
    <definedName name="Н_Т_КРСВ">#REF!</definedName>
    <definedName name="Н_Т_КРСВ3" localSheetId="8">#REF!</definedName>
    <definedName name="Н_Т_КРСВ3">#REF!</definedName>
    <definedName name="Н_ТИТАН" localSheetId="8">#REF!</definedName>
    <definedName name="Н_ТИТАН">#REF!</definedName>
    <definedName name="Н_ФК" localSheetId="8">#REF!</definedName>
    <definedName name="Н_ФК">#REF!</definedName>
    <definedName name="Н_ФТК" localSheetId="8">#REF!</definedName>
    <definedName name="Н_ФТК">#REF!</definedName>
    <definedName name="Н_ХЛНАТ" localSheetId="8">#REF!</definedName>
    <definedName name="Н_ХЛНАТ">#REF!</definedName>
    <definedName name="Н_ШАРЫ" localSheetId="8">#REF!</definedName>
    <definedName name="Н_ШАРЫ">#REF!</definedName>
    <definedName name="Н_ЭНКРУПН" localSheetId="8">#REF!</definedName>
    <definedName name="Н_ЭНКРУПН">#REF!</definedName>
    <definedName name="Н_ЭНМЕЛКИЕ" localSheetId="8">#REF!</definedName>
    <definedName name="Н_ЭНМЕЛКИЕ">#REF!</definedName>
    <definedName name="Н_ЭНСЛИТКИ" localSheetId="8">#REF!</definedName>
    <definedName name="Н_ЭНСЛИТКИ">#REF!</definedName>
    <definedName name="название" localSheetId="8">'[7] НВВ содержание'!#REF!</definedName>
    <definedName name="название">'[7] НВВ содержание'!#REF!</definedName>
    <definedName name="НАЧП" localSheetId="8">#REF!</definedName>
    <definedName name="НАЧП">#REF!</definedName>
    <definedName name="НАЧПЭО" localSheetId="8">#REF!</definedName>
    <definedName name="НАЧПЭО">#REF!</definedName>
    <definedName name="НВ_АВЧСЫР" localSheetId="8">#REF!</definedName>
    <definedName name="НВ_АВЧСЫР">#REF!</definedName>
    <definedName name="НВ_ДАВАЛ" localSheetId="8">#REF!</definedName>
    <definedName name="НВ_ДАВАЛ">#REF!</definedName>
    <definedName name="НВ_КРУПНЫЕ" localSheetId="8">#REF!</definedName>
    <definedName name="НВ_КРУПНЫЕ">#REF!</definedName>
    <definedName name="НВ_ПУСКАВЧ" localSheetId="8">#REF!</definedName>
    <definedName name="НВ_ПУСКАВЧ">#REF!</definedName>
    <definedName name="НВ_РЕКВИЗИТЫ" localSheetId="8">#REF!</definedName>
    <definedName name="НВ_РЕКВИЗИТЫ">#REF!</definedName>
    <definedName name="НВ_СЛИТКИ" localSheetId="8">#REF!</definedName>
    <definedName name="НВ_СЛИТКИ">#REF!</definedName>
    <definedName name="НВ_СПЛАВ6063" localSheetId="8">#REF!</definedName>
    <definedName name="НВ_СПЛАВ6063">#REF!</definedName>
    <definedName name="НВ_ЧМЖ" localSheetId="8">#REF!</definedName>
    <definedName name="НВ_ЧМЖ">#REF!</definedName>
    <definedName name="НДС" localSheetId="8">#REF!</definedName>
    <definedName name="НДС">#REF!</definedName>
    <definedName name="ндс1" localSheetId="8">#REF!</definedName>
    <definedName name="ндс1">#REF!</definedName>
    <definedName name="НЗП_АВЧ" localSheetId="8">#REF!</definedName>
    <definedName name="НЗП_АВЧ">#REF!</definedName>
    <definedName name="НЗП_АТЧ" localSheetId="8">#REF!</definedName>
    <definedName name="НЗП_АТЧ">#REF!</definedName>
    <definedName name="НЗП_АТЧВАВЧ" localSheetId="8">#REF!</definedName>
    <definedName name="НЗП_АТЧВАВЧ">#REF!</definedName>
    <definedName name="НН_АВЧТОВ" localSheetId="8">#REF!</definedName>
    <definedName name="НН_АВЧТОВ">#REF!</definedName>
    <definedName name="нов">#N/A</definedName>
    <definedName name="Новое">#N/A</definedName>
    <definedName name="новое2">#N/A</definedName>
    <definedName name="ноябрь" localSheetId="8">#REF!</definedName>
    <definedName name="ноябрь">#REF!</definedName>
    <definedName name="НТ_АВЧСЫР" localSheetId="8">#REF!</definedName>
    <definedName name="НТ_АВЧСЫР">#REF!</definedName>
    <definedName name="НТ_ДАВАЛ" localSheetId="8">#REF!</definedName>
    <definedName name="НТ_ДАВАЛ">#REF!</definedName>
    <definedName name="НТ_КРУПНЫЕ" localSheetId="8">#REF!</definedName>
    <definedName name="НТ_КРУПНЫЕ">#REF!</definedName>
    <definedName name="НТ_РЕКВИЗИТЫ" localSheetId="8">#REF!</definedName>
    <definedName name="НТ_РЕКВИЗИТЫ">#REF!</definedName>
    <definedName name="НТ_СЛИТКИ" localSheetId="8">#REF!</definedName>
    <definedName name="НТ_СЛИТКИ">#REF!</definedName>
    <definedName name="НТ_СПЛАВ6063" localSheetId="8">#REF!</definedName>
    <definedName name="НТ_СПЛАВ6063">#REF!</definedName>
    <definedName name="НТ_ЧМЖ" localSheetId="8">#REF!</definedName>
    <definedName name="НТ_ЧМЖ">#REF!</definedName>
    <definedName name="о">#N/A</definedName>
    <definedName name="об_эксп" localSheetId="8">#REF!</definedName>
    <definedName name="об_эксп">#REF!</definedName>
    <definedName name="_xlnm.Print_Area" localSheetId="0">'Инф-я'!$A$2:$C$33</definedName>
    <definedName name="_xlnm.Print_Area" localSheetId="1">'Форма 1.1'!$A$1:$D$23</definedName>
    <definedName name="_xlnm.Print_Area" localSheetId="2">'Форма 1.2'!$A$1:$E$12</definedName>
    <definedName name="_xlnm.Print_Area" localSheetId="3">'Форма 2.1'!$A$1:$H$34</definedName>
    <definedName name="_xlnm.Print_Area" localSheetId="4">'Форма 2.2'!$A$1:$H$29</definedName>
    <definedName name="_xlnm.Print_Area" localSheetId="5">'форма 2.3'!$A$1:$H$37</definedName>
    <definedName name="_xlnm.Print_Area" localSheetId="6">'форма 2.4'!$A$1:$C$21</definedName>
    <definedName name="_xlnm.Print_Area" localSheetId="7">'форма 3 '!$A$1:$D$39</definedName>
    <definedName name="_xlnm.Print_Area">#REF!</definedName>
    <definedName name="ОБЩ" localSheetId="8">#REF!</definedName>
    <definedName name="ОБЩ">#REF!</definedName>
    <definedName name="ОБЩ_Т" localSheetId="8">#REF!</definedName>
    <definedName name="ОБЩ_Т">#REF!</definedName>
    <definedName name="ОБЩИТ" localSheetId="8">#REF!</definedName>
    <definedName name="ОБЩИТ">#REF!</definedName>
    <definedName name="объёмы" localSheetId="8">#REF!</definedName>
    <definedName name="объёмы">#REF!</definedName>
    <definedName name="октябрь" localSheetId="8">#REF!</definedName>
    <definedName name="октябрь">#REF!</definedName>
    <definedName name="ол">#N/A</definedName>
    <definedName name="ОЛЕ" localSheetId="8">#REF!</definedName>
    <definedName name="ОЛЕ">#REF!</definedName>
    <definedName name="олл">#N/A</definedName>
    <definedName name="он" localSheetId="8">#REF!</definedName>
    <definedName name="он">#REF!</definedName>
    <definedName name="оо" localSheetId="8">#REF!</definedName>
    <definedName name="оо">#REF!</definedName>
    <definedName name="ОС_АЛ_Ф" localSheetId="8">#REF!</definedName>
    <definedName name="ОС_АЛ_Ф">#REF!</definedName>
    <definedName name="ОС_АН_Б" localSheetId="8">#REF!</definedName>
    <definedName name="ОС_АН_Б">#REF!</definedName>
    <definedName name="ОС_БАР" localSheetId="8">#REF!</definedName>
    <definedName name="ОС_БАР">#REF!</definedName>
    <definedName name="ОС_ГИД" localSheetId="8">#REF!</definedName>
    <definedName name="ОС_ГИД">#REF!</definedName>
    <definedName name="ОС_ГИД_ЗФА" localSheetId="8">#REF!</definedName>
    <definedName name="ОС_ГИД_ЗФА">#REF!</definedName>
    <definedName name="ОС_ГЛ" localSheetId="8">#REF!</definedName>
    <definedName name="ОС_ГЛ">#REF!</definedName>
    <definedName name="ОС_ГЛ_Т" localSheetId="8">#REF!</definedName>
    <definedName name="ОС_ГЛ_Т">#REF!</definedName>
    <definedName name="ОС_ГЛ_Ш" localSheetId="8">#REF!</definedName>
    <definedName name="ОС_ГЛ_Ш">#REF!</definedName>
    <definedName name="ОС_ГР" localSheetId="8">#REF!</definedName>
    <definedName name="ОС_ГР">#REF!</definedName>
    <definedName name="ОС_ИЗВ_М" localSheetId="8">#REF!</definedName>
    <definedName name="ОС_ИЗВ_М">#REF!</definedName>
    <definedName name="ОС_К_СЫР" localSheetId="8">#REF!</definedName>
    <definedName name="ОС_К_СЫР">#REF!</definedName>
    <definedName name="ОС_КОК_ПРОК" localSheetId="8">#REF!</definedName>
    <definedName name="ОС_КОК_ПРОК">#REF!</definedName>
    <definedName name="ОС_КОРК_7" localSheetId="8">#REF!</definedName>
    <definedName name="ОС_КОРК_7">#REF!</definedName>
    <definedName name="ОС_КОРК_АВЧ" localSheetId="8">#REF!</definedName>
    <definedName name="ОС_КОРК_АВЧ">#REF!</definedName>
    <definedName name="ОС_КР" localSheetId="8">#REF!</definedName>
    <definedName name="ОС_КР">#REF!</definedName>
    <definedName name="ОС_МЕД" localSheetId="8">#REF!</definedName>
    <definedName name="ОС_МЕД">#REF!</definedName>
    <definedName name="ОС_ОЛЕ" localSheetId="8">#REF!</definedName>
    <definedName name="ОС_ОЛЕ">#REF!</definedName>
    <definedName name="ОС_П_УГ" localSheetId="8">#REF!</definedName>
    <definedName name="ОС_П_УГ">#REF!</definedName>
    <definedName name="ОС_П_ЦЕМ" localSheetId="8">#REF!</definedName>
    <definedName name="ОС_П_ЦЕМ">#REF!</definedName>
    <definedName name="ОС_ПЕК" localSheetId="8">#REF!</definedName>
    <definedName name="ОС_ПЕК">#REF!</definedName>
    <definedName name="ОС_ПОД_К" localSheetId="8">#REF!</definedName>
    <definedName name="ОС_ПОД_К">#REF!</definedName>
    <definedName name="ОС_ПУШ" localSheetId="8">#REF!</definedName>
    <definedName name="ОС_ПУШ">#REF!</definedName>
    <definedName name="ОС_С_КАЛ" localSheetId="8">#REF!</definedName>
    <definedName name="ОС_С_КАЛ">#REF!</definedName>
    <definedName name="ОС_С_КАУ" localSheetId="8">#REF!</definedName>
    <definedName name="ОС_С_КАУ">#REF!</definedName>
    <definedName name="ОС_С_ПУСК" localSheetId="8">#REF!</definedName>
    <definedName name="ОС_С_ПУСК">#REF!</definedName>
    <definedName name="ОС_СЕР_К" localSheetId="8">#REF!</definedName>
    <definedName name="ОС_СЕР_К">#REF!</definedName>
    <definedName name="ОС_СК_АН" localSheetId="8">#REF!</definedName>
    <definedName name="ОС_СК_АН">#REF!</definedName>
    <definedName name="ОС_ТИ" localSheetId="8">#REF!</definedName>
    <definedName name="ОС_ТИ">#REF!</definedName>
    <definedName name="ОС_ФЛ_К" localSheetId="8">#REF!</definedName>
    <definedName name="ОС_ФЛ_К">#REF!</definedName>
    <definedName name="ОС_ФТ_К" localSheetId="8">#REF!</definedName>
    <definedName name="ОС_ФТ_К">#REF!</definedName>
    <definedName name="ОС_ХЛ_Н" localSheetId="8">#REF!</definedName>
    <definedName name="ОС_ХЛ_Н">#REF!</definedName>
    <definedName name="ОтпускЭлектроэнергииИтогоБаз">'[8]6'!$C$15</definedName>
    <definedName name="ОтпускЭлектроэнергииИтогоРег">'[8]6'!$C$24</definedName>
    <definedName name="п">#N/A</definedName>
    <definedName name="П_УГ" localSheetId="8">#REF!</definedName>
    <definedName name="П_УГ">#REF!</definedName>
    <definedName name="П_ЦЕМ" localSheetId="8">#REF!</definedName>
    <definedName name="П_ЦЕМ">#REF!</definedName>
    <definedName name="папа" localSheetId="8" hidden="1">{"konoplin - Личное представление",#N/A,TRUE,"ФинПлан_1кв";"konoplin - Личное представление",#N/A,TRUE,"ФинПлан_2кв"}</definedName>
    <definedName name="папа" hidden="1">{"konoplin - Личное представление",#N/A,TRUE,"ФинПлан_1кв";"konoplin - Личное представление",#N/A,TRUE,"ФинПлан_2кв"}</definedName>
    <definedName name="папа_1" localSheetId="8" hidden="1">{"konoplin - Личное представление",#N/A,TRUE,"ФинПлан_1кв";"konoplin - Личное представление",#N/A,TRUE,"ФинПлан_2кв"}</definedName>
    <definedName name="папа_1" hidden="1">{"konoplin - Личное представление",#N/A,TRUE,"ФинПлан_1кв";"konoplin - Личное представление",#N/A,TRUE,"ФинПлан_2кв"}</definedName>
    <definedName name="папа_2" localSheetId="8" hidden="1">{"konoplin - Личное представление",#N/A,TRUE,"ФинПлан_1кв";"konoplin - Личное представление",#N/A,TRUE,"ФинПлан_2кв"}</definedName>
    <definedName name="папа_2" hidden="1">{"konoplin - Личное представление",#N/A,TRUE,"ФинПлан_1кв";"konoplin - Личное представление",#N/A,TRUE,"ФинПлан_2кв"}</definedName>
    <definedName name="папа_3" localSheetId="8" hidden="1">{"konoplin - Личное представление",#N/A,TRUE,"ФинПлан_1кв";"konoplin - Личное представление",#N/A,TRUE,"ФинПлан_2кв"}</definedName>
    <definedName name="папа_3" hidden="1">{"konoplin - Личное представление",#N/A,TRUE,"ФинПлан_1кв";"konoplin - Личное представление",#N/A,TRUE,"ФинПлан_2кв"}</definedName>
    <definedName name="папа_4" localSheetId="8" hidden="1">{"konoplin - Личное представление",#N/A,TRUE,"ФинПлан_1кв";"konoplin - Личное представление",#N/A,TRUE,"ФинПлан_2кв"}</definedName>
    <definedName name="папа_4" hidden="1">{"konoplin - Личное представление",#N/A,TRUE,"ФинПлан_1кв";"konoplin - Личное представление",#N/A,TRUE,"ФинПлан_2кв"}</definedName>
    <definedName name="папа_5" localSheetId="8" hidden="1">{"konoplin - Личное представление",#N/A,TRUE,"ФинПлан_1кв";"konoplin - Личное представление",#N/A,TRUE,"ФинПлан_2кв"}</definedName>
    <definedName name="папа_5" hidden="1">{"konoplin - Личное представление",#N/A,TRUE,"ФинПлан_1кв";"konoplin - Личное представление",#N/A,TRUE,"ФинПлан_2кв"}</definedName>
    <definedName name="ПАР" localSheetId="8">#REF!</definedName>
    <definedName name="ПАР">#REF!</definedName>
    <definedName name="ПЕК" localSheetId="8">#REF!</definedName>
    <definedName name="ПЕК">#REF!</definedName>
    <definedName name="первый" localSheetId="8">#REF!</definedName>
    <definedName name="первый">#REF!</definedName>
    <definedName name="Период" localSheetId="8">#REF!</definedName>
    <definedName name="Период">#REF!</definedName>
    <definedName name="ПериодРегулирования">[8]Заголовок!$B$14</definedName>
    <definedName name="план" localSheetId="8">#REF!</definedName>
    <definedName name="план">#REF!</definedName>
    <definedName name="план1" localSheetId="8">#REF!</definedName>
    <definedName name="план1">#REF!</definedName>
    <definedName name="ПОД_К" localSheetId="8">#REF!</definedName>
    <definedName name="ПОД_К">#REF!</definedName>
    <definedName name="ПОД_КО" localSheetId="8">#REF!</definedName>
    <definedName name="ПОД_КО">#REF!</definedName>
    <definedName name="полезный_т_ф" localSheetId="8">#REF!</definedName>
    <definedName name="полезный_т_ф">#REF!</definedName>
    <definedName name="полезный_тепло" localSheetId="8">#REF!</definedName>
    <definedName name="полезный_тепло">#REF!</definedName>
    <definedName name="полезный_эл_ф" localSheetId="8">#REF!</definedName>
    <definedName name="полезный_эл_ф">#REF!</definedName>
    <definedName name="полезный_электро" localSheetId="8">#REF!</definedName>
    <definedName name="полезный_электро">#REF!</definedName>
    <definedName name="ПОЛН" localSheetId="8">#REF!</definedName>
    <definedName name="ПОЛН">#REF!</definedName>
    <definedName name="ппп">#N/A</definedName>
    <definedName name="процент_т_ф" localSheetId="8">#REF!</definedName>
    <definedName name="процент_т_ф">#REF!</definedName>
    <definedName name="Процент_тепло" localSheetId="8">#REF!</definedName>
    <definedName name="Процент_тепло">#REF!</definedName>
    <definedName name="Процент_эл_ф" localSheetId="8">#REF!</definedName>
    <definedName name="Процент_эл_ф">#REF!</definedName>
    <definedName name="Процент_электра" localSheetId="8">#REF!</definedName>
    <definedName name="Процент_электра">#REF!</definedName>
    <definedName name="прочая_доля_99" localSheetId="8">#REF!</definedName>
    <definedName name="прочая_доля_99">#REF!</definedName>
    <definedName name="прочая_процент" localSheetId="8">#REF!</definedName>
    <definedName name="прочая_процент">#REF!</definedName>
    <definedName name="прочая_процент_98_ав" localSheetId="8">#REF!</definedName>
    <definedName name="прочая_процент_98_ав">#REF!</definedName>
    <definedName name="прочая_процент_99" localSheetId="8">#REF!</definedName>
    <definedName name="прочая_процент_99">#REF!</definedName>
    <definedName name="прочая_процент_ав" localSheetId="8">#REF!</definedName>
    <definedName name="прочая_процент_ав">#REF!</definedName>
    <definedName name="прочая_процент_ф" localSheetId="8">#REF!</definedName>
    <definedName name="прочая_процент_ф">#REF!</definedName>
    <definedName name="прочая_процент_ф_ав" localSheetId="8">#REF!</definedName>
    <definedName name="прочая_процент_ф_ав">#REF!</definedName>
    <definedName name="ПУИ">#N/A</definedName>
    <definedName name="ПУСК_АВЧ" localSheetId="8">#REF!</definedName>
    <definedName name="ПУСК_АВЧ">#REF!</definedName>
    <definedName name="ПУСК_ОБАН" localSheetId="8">#REF!</definedName>
    <definedName name="ПУСК_ОБАН">#REF!</definedName>
    <definedName name="ПУСК_С8БМ" localSheetId="8">#REF!</definedName>
    <definedName name="ПУСК_С8БМ">#REF!</definedName>
    <definedName name="ПУСКОВЫЕ" localSheetId="8">#REF!</definedName>
    <definedName name="ПУСКОВЫЕ">#REF!</definedName>
    <definedName name="ПУШ" localSheetId="8">#REF!</definedName>
    <definedName name="ПУШ">#REF!</definedName>
    <definedName name="р" localSheetId="8">P5_SCOPE_PER_PRT,P6_SCOPE_PER_PRT,P7_SCOPE_PER_PRT,P8_SCOPE_PER_PRT</definedName>
    <definedName name="р">P5_SCOPE_PER_PRT,P6_SCOPE_PER_PRT,P7_SCOPE_PER_PRT,P8_SCOPE_PER_PRT</definedName>
    <definedName name="работы" localSheetId="8">#REF!</definedName>
    <definedName name="работы">#REF!</definedName>
    <definedName name="расшифровка" localSheetId="8">#REF!</definedName>
    <definedName name="расшифровка">#REF!</definedName>
    <definedName name="ремонты2">#N/A</definedName>
    <definedName name="рис1" localSheetId="8" hidden="1">{#N/A,#N/A,TRUE,"Лист1";#N/A,#N/A,TRUE,"Лист2";#N/A,#N/A,TRUE,"Лист3"}</definedName>
    <definedName name="рис1" hidden="1">{#N/A,#N/A,TRUE,"Лист1";#N/A,#N/A,TRUE,"Лист2";#N/A,#N/A,TRUE,"Лист3"}</definedName>
    <definedName name="рис1_1" localSheetId="8" hidden="1">{#N/A,#N/A,TRUE,"Лист1";#N/A,#N/A,TRUE,"Лист2";#N/A,#N/A,TRUE,"Лист3"}</definedName>
    <definedName name="рис1_1" hidden="1">{#N/A,#N/A,TRUE,"Лист1";#N/A,#N/A,TRUE,"Лист2";#N/A,#N/A,TRUE,"Лист3"}</definedName>
    <definedName name="рис1_2" localSheetId="8" hidden="1">{#N/A,#N/A,TRUE,"Лист1";#N/A,#N/A,TRUE,"Лист2";#N/A,#N/A,TRUE,"Лист3"}</definedName>
    <definedName name="рис1_2" hidden="1">{#N/A,#N/A,TRUE,"Лист1";#N/A,#N/A,TRUE,"Лист2";#N/A,#N/A,TRUE,"Лист3"}</definedName>
    <definedName name="рис1_3" localSheetId="8" hidden="1">{#N/A,#N/A,TRUE,"Лист1";#N/A,#N/A,TRUE,"Лист2";#N/A,#N/A,TRUE,"Лист3"}</definedName>
    <definedName name="рис1_3" hidden="1">{#N/A,#N/A,TRUE,"Лист1";#N/A,#N/A,TRUE,"Лист2";#N/A,#N/A,TRUE,"Лист3"}</definedName>
    <definedName name="рис1_4" localSheetId="8" hidden="1">{#N/A,#N/A,TRUE,"Лист1";#N/A,#N/A,TRUE,"Лист2";#N/A,#N/A,TRUE,"Лист3"}</definedName>
    <definedName name="рис1_4" hidden="1">{#N/A,#N/A,TRUE,"Лист1";#N/A,#N/A,TRUE,"Лист2";#N/A,#N/A,TRUE,"Лист3"}</definedName>
    <definedName name="рис1_5" localSheetId="8" hidden="1">{#N/A,#N/A,TRUE,"Лист1";#N/A,#N/A,TRUE,"Лист2";#N/A,#N/A,TRUE,"Лист3"}</definedName>
    <definedName name="рис1_5" hidden="1">{#N/A,#N/A,TRUE,"Лист1";#N/A,#N/A,TRUE,"Лист2";#N/A,#N/A,TRUE,"Лист3"}</definedName>
    <definedName name="Рсрi" localSheetId="8">#REF!</definedName>
    <definedName name="Рсрi">#REF!</definedName>
    <definedName name="с">#N/A</definedName>
    <definedName name="С_КАЛ" localSheetId="8">#REF!</definedName>
    <definedName name="С_КАЛ">#REF!</definedName>
    <definedName name="С_КАУ" localSheetId="8">#REF!</definedName>
    <definedName name="С_КАУ">#REF!</definedName>
    <definedName name="С_КОДЫ" localSheetId="8">#REF!</definedName>
    <definedName name="С_КОДЫ">#REF!</definedName>
    <definedName name="С_ОБЪЁМЫ" localSheetId="8">#REF!</definedName>
    <definedName name="С_ОБЪЁМЫ">#REF!</definedName>
    <definedName name="С_ПУСК" localSheetId="8">#REF!</definedName>
    <definedName name="С_ПУСК">#REF!</definedName>
    <definedName name="с_с_т_ф" localSheetId="8">#REF!</definedName>
    <definedName name="с_с_т_ф">#REF!</definedName>
    <definedName name="с_с_тепло" localSheetId="8">#REF!</definedName>
    <definedName name="с_с_тепло">#REF!</definedName>
    <definedName name="с_с_эл_ф" localSheetId="8">#REF!</definedName>
    <definedName name="с_с_эл_ф">#REF!</definedName>
    <definedName name="с_с_электра" localSheetId="8">#REF!</definedName>
    <definedName name="с_с_электра">#REF!</definedName>
    <definedName name="сентябрь" localSheetId="8">#REF!</definedName>
    <definedName name="сентябрь">#REF!</definedName>
    <definedName name="СЕР_К" localSheetId="8">#REF!</definedName>
    <definedName name="СЕР_К">#REF!</definedName>
    <definedName name="СК_АН" localSheetId="8">#REF!</definedName>
    <definedName name="СК_АН">#REF!</definedName>
    <definedName name="СОЦСТРАХ" localSheetId="8">#REF!</definedName>
    <definedName name="СОЦСТРАХ">#REF!</definedName>
    <definedName name="СПЛАВ6063" localSheetId="8">#REF!</definedName>
    <definedName name="СПЛАВ6063">#REF!</definedName>
    <definedName name="СПЛАВ6063_КРАМЗ" localSheetId="8">#REF!</definedName>
    <definedName name="СПЛАВ6063_КРАМЗ">#REF!</definedName>
    <definedName name="сс">#N/A</definedName>
    <definedName name="СС_АВЧ" localSheetId="8">#REF!</definedName>
    <definedName name="СС_АВЧ">#REF!</definedName>
    <definedName name="СС_АВЧВН" localSheetId="8">#REF!</definedName>
    <definedName name="СС_АВЧВН">#REF!</definedName>
    <definedName name="СС_АВЧТОЛ" localSheetId="8">#REF!</definedName>
    <definedName name="СС_АВЧТОЛ">#REF!</definedName>
    <definedName name="СС_АЛФТЗФА" localSheetId="8">#REF!</definedName>
    <definedName name="СС_АЛФТЗФА">#REF!</definedName>
    <definedName name="СС_КРСМЕШ" localSheetId="8">#REF!</definedName>
    <definedName name="СС_КРСМЕШ">#REF!</definedName>
    <definedName name="СС_МАРГ_ЛИГ_ДП" localSheetId="8">#REF!</definedName>
    <definedName name="СС_МАРГ_ЛИГ_ДП">#REF!</definedName>
    <definedName name="СС_МАССА" localSheetId="8">#REF!</definedName>
    <definedName name="СС_МАССА">#REF!</definedName>
    <definedName name="СС_СЫР" localSheetId="8">#REF!</definedName>
    <definedName name="СС_СЫР">#REF!</definedName>
    <definedName name="СС_СЫРВН" localSheetId="8">#REF!</definedName>
    <definedName name="СС_СЫРВН">#REF!</definedName>
    <definedName name="СС_СЫРТОЛ" localSheetId="8">#REF!</definedName>
    <definedName name="СС_СЫРТОЛ">#REF!</definedName>
    <definedName name="сс3">#N/A</definedName>
    <definedName name="сссс">#N/A</definedName>
    <definedName name="ссы">#N/A</definedName>
    <definedName name="статьи" localSheetId="8">#REF!</definedName>
    <definedName name="статьи">#REF!</definedName>
    <definedName name="статьи_план" localSheetId="8">#REF!</definedName>
    <definedName name="статьи_план">#REF!</definedName>
    <definedName name="статьи_факт" localSheetId="8">#REF!</definedName>
    <definedName name="статьи_факт">#REF!</definedName>
    <definedName name="сто" localSheetId="8">#REF!</definedName>
    <definedName name="сто">#REF!</definedName>
    <definedName name="сто_проц_ф" localSheetId="8">#REF!</definedName>
    <definedName name="сто_проц_ф">#REF!</definedName>
    <definedName name="сто_процентов" localSheetId="8">#REF!</definedName>
    <definedName name="сто_процентов">#REF!</definedName>
    <definedName name="СЫР" localSheetId="8">#REF!</definedName>
    <definedName name="СЫР">#REF!</definedName>
    <definedName name="СЫР_ВН" localSheetId="8">#REF!</definedName>
    <definedName name="СЫР_ВН">#REF!</definedName>
    <definedName name="СЫР_ТОЛ" localSheetId="8">#REF!</definedName>
    <definedName name="СЫР_ТОЛ">#REF!</definedName>
    <definedName name="СЫРА" localSheetId="8">#REF!</definedName>
    <definedName name="СЫРА">#REF!</definedName>
    <definedName name="СЫРЬЁ" localSheetId="8">#REF!</definedName>
    <definedName name="СЫРЬЁ">#REF!</definedName>
    <definedName name="т">#N/A</definedName>
    <definedName name="ТВ_ЭЛЦ3" localSheetId="8">#REF!</definedName>
    <definedName name="ТВ_ЭЛЦ3">#REF!</definedName>
    <definedName name="ТВЁРДЫЙ" localSheetId="8">#REF!</definedName>
    <definedName name="ТВЁРДЫЙ">#REF!</definedName>
    <definedName name="тепло_проц_ф" localSheetId="8">#REF!</definedName>
    <definedName name="тепло_проц_ф">#REF!</definedName>
    <definedName name="тепло_процент" localSheetId="8">#REF!</definedName>
    <definedName name="тепло_процент">#REF!</definedName>
    <definedName name="ТЗР" localSheetId="8">#REF!</definedName>
    <definedName name="ТЗР">#REF!</definedName>
    <definedName name="ТИ" localSheetId="8">#REF!</definedName>
    <definedName name="ТИ">#REF!</definedName>
    <definedName name="ТОВАРНЫЙ" localSheetId="8">#REF!</definedName>
    <definedName name="ТОВАРНЫЙ">#REF!</definedName>
    <definedName name="ТОЛ" localSheetId="8">#REF!</definedName>
    <definedName name="ТОЛ">#REF!</definedName>
    <definedName name="ТОЛЛИНГ_СЫРЕЦ" localSheetId="8">#REF!</definedName>
    <definedName name="ТОЛЛИНГ_СЫРЕЦ">#REF!</definedName>
    <definedName name="тп" localSheetId="8" hidden="1">{#N/A,#N/A,TRUE,"Лист1";#N/A,#N/A,TRUE,"Лист2";#N/A,#N/A,TRUE,"Лист3"}</definedName>
    <definedName name="тп" hidden="1">{#N/A,#N/A,TRUE,"Лист1";#N/A,#N/A,TRUE,"Лист2";#N/A,#N/A,TRUE,"Лист3"}</definedName>
    <definedName name="тп_1" localSheetId="8" hidden="1">{#N/A,#N/A,TRUE,"Лист1";#N/A,#N/A,TRUE,"Лист2";#N/A,#N/A,TRUE,"Лист3"}</definedName>
    <definedName name="тп_1" hidden="1">{#N/A,#N/A,TRUE,"Лист1";#N/A,#N/A,TRUE,"Лист2";#N/A,#N/A,TRUE,"Лист3"}</definedName>
    <definedName name="тп_2" localSheetId="8" hidden="1">{#N/A,#N/A,TRUE,"Лист1";#N/A,#N/A,TRUE,"Лист2";#N/A,#N/A,TRUE,"Лист3"}</definedName>
    <definedName name="тп_2" hidden="1">{#N/A,#N/A,TRUE,"Лист1";#N/A,#N/A,TRUE,"Лист2";#N/A,#N/A,TRUE,"Лист3"}</definedName>
    <definedName name="тп_3" localSheetId="8" hidden="1">{#N/A,#N/A,TRUE,"Лист1";#N/A,#N/A,TRUE,"Лист2";#N/A,#N/A,TRUE,"Лист3"}</definedName>
    <definedName name="тп_3" hidden="1">{#N/A,#N/A,TRUE,"Лист1";#N/A,#N/A,TRUE,"Лист2";#N/A,#N/A,TRUE,"Лист3"}</definedName>
    <definedName name="тп_4" localSheetId="8" hidden="1">{#N/A,#N/A,TRUE,"Лист1";#N/A,#N/A,TRUE,"Лист2";#N/A,#N/A,TRUE,"Лист3"}</definedName>
    <definedName name="тп_4" hidden="1">{#N/A,#N/A,TRUE,"Лист1";#N/A,#N/A,TRUE,"Лист2";#N/A,#N/A,TRUE,"Лист3"}</definedName>
    <definedName name="тп_5" localSheetId="8" hidden="1">{#N/A,#N/A,TRUE,"Лист1";#N/A,#N/A,TRUE,"Лист2";#N/A,#N/A,TRUE,"Лист3"}</definedName>
    <definedName name="тп_5" hidden="1">{#N/A,#N/A,TRUE,"Лист1";#N/A,#N/A,TRUE,"Лист2";#N/A,#N/A,TRUE,"Лист3"}</definedName>
    <definedName name="ТР" localSheetId="8">#REF!</definedName>
    <definedName name="ТР">#REF!</definedName>
    <definedName name="третий" localSheetId="8">#REF!</definedName>
    <definedName name="третий">#REF!</definedName>
    <definedName name="тт" localSheetId="8">#REF!</definedName>
    <definedName name="тт">#REF!</definedName>
    <definedName name="у">#N/A</definedName>
    <definedName name="ук">#N/A</definedName>
    <definedName name="укеееукеееееееееееееее" localSheetId="8" hidden="1">{#N/A,#N/A,TRUE,"Лист1";#N/A,#N/A,TRUE,"Лист2";#N/A,#N/A,TRUE,"Лист3"}</definedName>
    <definedName name="укеееукеееееееееееееее" hidden="1">{#N/A,#N/A,TRUE,"Лист1";#N/A,#N/A,TRUE,"Лист2";#N/A,#N/A,TRUE,"Лист3"}</definedName>
    <definedName name="укеееукеееееееееееееее_1" localSheetId="8" hidden="1">{#N/A,#N/A,TRUE,"Лист1";#N/A,#N/A,TRUE,"Лист2";#N/A,#N/A,TRUE,"Лист3"}</definedName>
    <definedName name="укеееукеееееееееееееее_1" hidden="1">{#N/A,#N/A,TRUE,"Лист1";#N/A,#N/A,TRUE,"Лист2";#N/A,#N/A,TRUE,"Лист3"}</definedName>
    <definedName name="укеееукеееееееееееееее_2" localSheetId="8" hidden="1">{#N/A,#N/A,TRUE,"Лист1";#N/A,#N/A,TRUE,"Лист2";#N/A,#N/A,TRUE,"Лист3"}</definedName>
    <definedName name="укеееукеееееееееееееее_2" hidden="1">{#N/A,#N/A,TRUE,"Лист1";#N/A,#N/A,TRUE,"Лист2";#N/A,#N/A,TRUE,"Лист3"}</definedName>
    <definedName name="укеееукеееееееееееееее_3" localSheetId="8" hidden="1">{#N/A,#N/A,TRUE,"Лист1";#N/A,#N/A,TRUE,"Лист2";#N/A,#N/A,TRUE,"Лист3"}</definedName>
    <definedName name="укеееукеееееееееееееее_3" hidden="1">{#N/A,#N/A,TRUE,"Лист1";#N/A,#N/A,TRUE,"Лист2";#N/A,#N/A,TRUE,"Лист3"}</definedName>
    <definedName name="укеееукеееееееееееееее_4" localSheetId="8" hidden="1">{#N/A,#N/A,TRUE,"Лист1";#N/A,#N/A,TRUE,"Лист2";#N/A,#N/A,TRUE,"Лист3"}</definedName>
    <definedName name="укеееукеееееееееееееее_4" hidden="1">{#N/A,#N/A,TRUE,"Лист1";#N/A,#N/A,TRUE,"Лист2";#N/A,#N/A,TRUE,"Лист3"}</definedName>
    <definedName name="укеееукеееееееееееееее_5" localSheetId="8" hidden="1">{#N/A,#N/A,TRUE,"Лист1";#N/A,#N/A,TRUE,"Лист2";#N/A,#N/A,TRUE,"Лист3"}</definedName>
    <definedName name="укеееукеееееееееееееее_5" hidden="1">{#N/A,#N/A,TRUE,"Лист1";#N/A,#N/A,TRUE,"Лист2";#N/A,#N/A,TRUE,"Лист3"}</definedName>
    <definedName name="укеукеуеуе" localSheetId="8" hidden="1">{#N/A,#N/A,TRUE,"Лист1";#N/A,#N/A,TRUE,"Лист2";#N/A,#N/A,TRUE,"Лист3"}</definedName>
    <definedName name="укеукеуеуе" hidden="1">{#N/A,#N/A,TRUE,"Лист1";#N/A,#N/A,TRUE,"Лист2";#N/A,#N/A,TRUE,"Лист3"}</definedName>
    <definedName name="укеукеуеуе_1" localSheetId="8" hidden="1">{#N/A,#N/A,TRUE,"Лист1";#N/A,#N/A,TRUE,"Лист2";#N/A,#N/A,TRUE,"Лист3"}</definedName>
    <definedName name="укеукеуеуе_1" hidden="1">{#N/A,#N/A,TRUE,"Лист1";#N/A,#N/A,TRUE,"Лист2";#N/A,#N/A,TRUE,"Лист3"}</definedName>
    <definedName name="укеукеуеуе_2" localSheetId="8" hidden="1">{#N/A,#N/A,TRUE,"Лист1";#N/A,#N/A,TRUE,"Лист2";#N/A,#N/A,TRUE,"Лист3"}</definedName>
    <definedName name="укеукеуеуе_2" hidden="1">{#N/A,#N/A,TRUE,"Лист1";#N/A,#N/A,TRUE,"Лист2";#N/A,#N/A,TRUE,"Лист3"}</definedName>
    <definedName name="укеукеуеуе_3" localSheetId="8" hidden="1">{#N/A,#N/A,TRUE,"Лист1";#N/A,#N/A,TRUE,"Лист2";#N/A,#N/A,TRUE,"Лист3"}</definedName>
    <definedName name="укеукеуеуе_3" hidden="1">{#N/A,#N/A,TRUE,"Лист1";#N/A,#N/A,TRUE,"Лист2";#N/A,#N/A,TRUE,"Лист3"}</definedName>
    <definedName name="укеукеуеуе_4" localSheetId="8" hidden="1">{#N/A,#N/A,TRUE,"Лист1";#N/A,#N/A,TRUE,"Лист2";#N/A,#N/A,TRUE,"Лист3"}</definedName>
    <definedName name="укеукеуеуе_4" hidden="1">{#N/A,#N/A,TRUE,"Лист1";#N/A,#N/A,TRUE,"Лист2";#N/A,#N/A,TRUE,"Лист3"}</definedName>
    <definedName name="укеукеуеуе_5" localSheetId="8" hidden="1">{#N/A,#N/A,TRUE,"Лист1";#N/A,#N/A,TRUE,"Лист2";#N/A,#N/A,TRUE,"Лист3"}</definedName>
    <definedName name="укеукеуеуе_5" hidden="1">{#N/A,#N/A,TRUE,"Лист1";#N/A,#N/A,TRUE,"Лист2";#N/A,#N/A,TRUE,"Лист3"}</definedName>
    <definedName name="УП">#N/A</definedName>
    <definedName name="уфэ">#N/A</definedName>
    <definedName name="ф" localSheetId="8" hidden="1">{"konoplin - Личное представление",#N/A,TRUE,"ФинПлан_1кв";"konoplin - Личное представление",#N/A,TRUE,"ФинПлан_2кв"}</definedName>
    <definedName name="ф" hidden="1">{"konoplin - Личное представление",#N/A,TRUE,"ФинПлан_1кв";"konoplin - Личное представление",#N/A,TRUE,"ФинПлан_2кв"}</definedName>
    <definedName name="ф_1" localSheetId="8" hidden="1">{"konoplin - Личное представление",#N/A,TRUE,"ФинПлан_1кв";"konoplin - Личное представление",#N/A,TRUE,"ФинПлан_2кв"}</definedName>
    <definedName name="ф_1" hidden="1">{"konoplin - Личное представление",#N/A,TRUE,"ФинПлан_1кв";"konoplin - Личное представление",#N/A,TRUE,"ФинПлан_2кв"}</definedName>
    <definedName name="ф_2" localSheetId="8" hidden="1">{"konoplin - Личное представление",#N/A,TRUE,"ФинПлан_1кв";"konoplin - Личное представление",#N/A,TRUE,"ФинПлан_2кв"}</definedName>
    <definedName name="ф_2" hidden="1">{"konoplin - Личное представление",#N/A,TRUE,"ФинПлан_1кв";"konoplin - Личное представление",#N/A,TRUE,"ФинПлан_2кв"}</definedName>
    <definedName name="ф_3" localSheetId="8" hidden="1">{"konoplin - Личное представление",#N/A,TRUE,"ФинПлан_1кв";"konoplin - Личное представление",#N/A,TRUE,"ФинПлан_2кв"}</definedName>
    <definedName name="ф_3" hidden="1">{"konoplin - Личное представление",#N/A,TRUE,"ФинПлан_1кв";"konoplin - Личное представление",#N/A,TRUE,"ФинПлан_2кв"}</definedName>
    <definedName name="ф_4" localSheetId="8" hidden="1">{"konoplin - Личное представление",#N/A,TRUE,"ФинПлан_1кв";"konoplin - Личное представление",#N/A,TRUE,"ФинПлан_2кв"}</definedName>
    <definedName name="ф_4" hidden="1">{"konoplin - Личное представление",#N/A,TRUE,"ФинПлан_1кв";"konoplin - Личное представление",#N/A,TRUE,"ФинПлан_2кв"}</definedName>
    <definedName name="ф_5" localSheetId="8" hidden="1">{"konoplin - Личное представление",#N/A,TRUE,"ФинПлан_1кв";"konoplin - Личное представление",#N/A,TRUE,"ФинПлан_2кв"}</definedName>
    <definedName name="ф_5" hidden="1">{"konoplin - Личное представление",#N/A,TRUE,"ФинПлан_1кв";"konoplin - Личное представление",#N/A,TRUE,"ФинПлан_2кв"}</definedName>
    <definedName name="факт" localSheetId="8">#REF!</definedName>
    <definedName name="факт">#REF!</definedName>
    <definedName name="факт1" localSheetId="8">#REF!</definedName>
    <definedName name="факт1">#REF!</definedName>
    <definedName name="ФЕВ_РУБ" localSheetId="8">#REF!</definedName>
    <definedName name="ФЕВ_РУБ">#REF!</definedName>
    <definedName name="ФЕВ_ТОН" localSheetId="8">#REF!</definedName>
    <definedName name="ФЕВ_ТОН">#REF!</definedName>
    <definedName name="февраль" localSheetId="8">#REF!</definedName>
    <definedName name="февраль">#REF!</definedName>
    <definedName name="ФЛ_К" localSheetId="8">#REF!</definedName>
    <definedName name="ФЛ_К">#REF!</definedName>
    <definedName name="форм" localSheetId="8">#REF!</definedName>
    <definedName name="форм">#REF!</definedName>
    <definedName name="Формат_ширина">#N/A</definedName>
    <definedName name="формулы" localSheetId="8">#REF!</definedName>
    <definedName name="формулы">#REF!</definedName>
    <definedName name="ФТ_К" localSheetId="8">#REF!</definedName>
    <definedName name="ФТ_К">#REF!</definedName>
    <definedName name="ффф" localSheetId="8">#REF!</definedName>
    <definedName name="ффф">#REF!</definedName>
    <definedName name="ФФФ1" localSheetId="8">#REF!</definedName>
    <definedName name="ФФФ1">#REF!</definedName>
    <definedName name="ФФФ2" localSheetId="8">#REF!</definedName>
    <definedName name="ФФФ2">#REF!</definedName>
    <definedName name="ФФФФ" localSheetId="8">#REF!</definedName>
    <definedName name="ФФФФ">#REF!</definedName>
    <definedName name="ФЫ" localSheetId="8">#REF!</definedName>
    <definedName name="ФЫ">#REF!</definedName>
    <definedName name="фыв">#N/A</definedName>
    <definedName name="х">#N/A</definedName>
    <definedName name="ХЛ_Н" localSheetId="8">#REF!</definedName>
    <definedName name="ХЛ_Н">#REF!</definedName>
    <definedName name="хххх">#N/A</definedName>
    <definedName name="ц">#N/A</definedName>
    <definedName name="ЦЕННЗП_АВЧ" localSheetId="8">#REF!</definedName>
    <definedName name="ЦЕННЗП_АВЧ">#REF!</definedName>
    <definedName name="ЦЕННЗП_АТЧ" localSheetId="8">#REF!</definedName>
    <definedName name="ЦЕННЗП_АТЧ">#REF!</definedName>
    <definedName name="ЦЕХОВЫЕ" localSheetId="8">#REF!</definedName>
    <definedName name="ЦЕХОВЫЕ">#REF!</definedName>
    <definedName name="ЦЕХР" localSheetId="8">#REF!</definedName>
    <definedName name="ЦЕХР">#REF!</definedName>
    <definedName name="ЦЕХРИТ" localSheetId="8">#REF!</definedName>
    <definedName name="ЦЕХРИТ">#REF!</definedName>
    <definedName name="ЦЕХС" localSheetId="8">#REF!</definedName>
    <definedName name="ЦЕХС">#REF!</definedName>
    <definedName name="цу">#N/A</definedName>
    <definedName name="ч">#N/A</definedName>
    <definedName name="четвертый" localSheetId="8">#REF!</definedName>
    <definedName name="четвертый">#REF!</definedName>
    <definedName name="ш">#N/A</definedName>
    <definedName name="ШТАНГИ" localSheetId="8">#REF!</definedName>
    <definedName name="ШТАНГИ">#REF!</definedName>
    <definedName name="щ">#N/A</definedName>
    <definedName name="ъ" localSheetId="8">#REF!</definedName>
    <definedName name="ъ">#REF!</definedName>
    <definedName name="ы">#N/A</definedName>
    <definedName name="ыв">#N/A</definedName>
    <definedName name="ыуаы" localSheetId="8" hidden="1">{#N/A,#N/A,TRUE,"Лист1";#N/A,#N/A,TRUE,"Лист2";#N/A,#N/A,TRUE,"Лист3"}</definedName>
    <definedName name="ыуаы" hidden="1">{#N/A,#N/A,TRUE,"Лист1";#N/A,#N/A,TRUE,"Лист2";#N/A,#N/A,TRUE,"Лист3"}</definedName>
    <definedName name="ыуаы_1" localSheetId="8" hidden="1">{#N/A,#N/A,TRUE,"Лист1";#N/A,#N/A,TRUE,"Лист2";#N/A,#N/A,TRUE,"Лист3"}</definedName>
    <definedName name="ыуаы_1" hidden="1">{#N/A,#N/A,TRUE,"Лист1";#N/A,#N/A,TRUE,"Лист2";#N/A,#N/A,TRUE,"Лист3"}</definedName>
    <definedName name="ыуаы_2" localSheetId="8" hidden="1">{#N/A,#N/A,TRUE,"Лист1";#N/A,#N/A,TRUE,"Лист2";#N/A,#N/A,TRUE,"Лист3"}</definedName>
    <definedName name="ыуаы_2" hidden="1">{#N/A,#N/A,TRUE,"Лист1";#N/A,#N/A,TRUE,"Лист2";#N/A,#N/A,TRUE,"Лист3"}</definedName>
    <definedName name="ыуаы_3" localSheetId="8" hidden="1">{#N/A,#N/A,TRUE,"Лист1";#N/A,#N/A,TRUE,"Лист2";#N/A,#N/A,TRUE,"Лист3"}</definedName>
    <definedName name="ыуаы_3" hidden="1">{#N/A,#N/A,TRUE,"Лист1";#N/A,#N/A,TRUE,"Лист2";#N/A,#N/A,TRUE,"Лист3"}</definedName>
    <definedName name="ыуаы_4" localSheetId="8" hidden="1">{#N/A,#N/A,TRUE,"Лист1";#N/A,#N/A,TRUE,"Лист2";#N/A,#N/A,TRUE,"Лист3"}</definedName>
    <definedName name="ыуаы_4" hidden="1">{#N/A,#N/A,TRUE,"Лист1";#N/A,#N/A,TRUE,"Лист2";#N/A,#N/A,TRUE,"Лист3"}</definedName>
    <definedName name="ыуаы_5" localSheetId="8" hidden="1">{#N/A,#N/A,TRUE,"Лист1";#N/A,#N/A,TRUE,"Лист2";#N/A,#N/A,TRUE,"Лист3"}</definedName>
    <definedName name="ыуаы_5" hidden="1">{#N/A,#N/A,TRUE,"Лист1";#N/A,#N/A,TRUE,"Лист2";#N/A,#N/A,TRUE,"Лист3"}</definedName>
    <definedName name="ыыыы">#N/A</definedName>
    <definedName name="ыыыыы">#N/A</definedName>
    <definedName name="ыыыыыы">#N/A</definedName>
    <definedName name="ыыыыыыыыыыыыыыы">#N/A</definedName>
    <definedName name="ь">#N/A</definedName>
    <definedName name="ьь" localSheetId="8">#REF!</definedName>
    <definedName name="ьь">#REF!</definedName>
    <definedName name="ььььь">#N/A</definedName>
    <definedName name="э">#N/A</definedName>
    <definedName name="электро_проц_ф" localSheetId="8">#REF!</definedName>
    <definedName name="электро_проц_ф">#REF!</definedName>
    <definedName name="электро_процент" localSheetId="8">#REF!</definedName>
    <definedName name="электро_процент">#REF!</definedName>
    <definedName name="ЭН" localSheetId="8">#REF!</definedName>
    <definedName name="ЭН">#REF!</definedName>
    <definedName name="ЭЭ" localSheetId="8">#REF!</definedName>
    <definedName name="ЭЭ">#REF!</definedName>
    <definedName name="ЭЭ_" localSheetId="8">#REF!</definedName>
    <definedName name="ЭЭ_">#REF!</definedName>
    <definedName name="ЭЭ_ЗФА" localSheetId="8">#REF!</definedName>
    <definedName name="ЭЭ_ЗФА">#REF!</definedName>
    <definedName name="ЭЭ_Т" localSheetId="8">#REF!</definedName>
    <definedName name="ЭЭ_Т">#REF!</definedName>
    <definedName name="эээээээээээээээээээээ">#N/A</definedName>
    <definedName name="ю">#N/A</definedName>
    <definedName name="Южные">#N/A</definedName>
    <definedName name="Южные1">#N/A</definedName>
    <definedName name="Южные3">#N/A</definedName>
    <definedName name="Южные4">#N/A</definedName>
    <definedName name="Южные5">#N/A</definedName>
    <definedName name="Южные6">#N/A</definedName>
    <definedName name="Южные7">#N/A</definedName>
    <definedName name="Южные8">#N/A</definedName>
    <definedName name="Южные9">#N/A</definedName>
    <definedName name="я">#N/A</definedName>
    <definedName name="ЯНВ_РУБ" localSheetId="8">#REF!</definedName>
    <definedName name="ЯНВ_РУБ">#REF!</definedName>
    <definedName name="ЯНВ_ТОН" localSheetId="8">#REF!</definedName>
    <definedName name="ЯНВ_ТОН">#REF!</definedName>
  </definedNames>
  <calcPr calcId="162913"/>
</workbook>
</file>

<file path=xl/calcChain.xml><?xml version="1.0" encoding="utf-8"?>
<calcChain xmlns="http://schemas.openxmlformats.org/spreadsheetml/2006/main">
  <c r="E15" i="161" l="1"/>
  <c r="W21" i="210" l="1" a="1"/>
  <c r="W21" i="210" s="1"/>
  <c r="V21" i="210" a="1"/>
  <c r="V21" i="210" s="1"/>
  <c r="U21" i="210" a="1"/>
  <c r="U21" i="210" s="1"/>
  <c r="T21" i="210" a="1"/>
  <c r="T21" i="210" s="1"/>
  <c r="S21" i="210" a="1"/>
  <c r="S21" i="210" s="1"/>
  <c r="R21" i="210" a="1"/>
  <c r="R21" i="210" s="1"/>
  <c r="Q21" i="210" a="1"/>
  <c r="Q21" i="210" s="1"/>
  <c r="P21" i="210" a="1"/>
  <c r="P21" i="210" s="1"/>
  <c r="O21" i="210" a="1"/>
  <c r="O21" i="210" s="1"/>
  <c r="N21" i="210" a="1"/>
  <c r="N21" i="210" s="1"/>
  <c r="W20" i="210"/>
  <c r="V20" i="210"/>
  <c r="U20" i="210"/>
  <c r="T20" i="210"/>
  <c r="S20" i="210"/>
  <c r="R20" i="210"/>
  <c r="Q20" i="210"/>
  <c r="P20" i="210"/>
  <c r="O20" i="210"/>
  <c r="N20" i="210"/>
  <c r="M20" i="210"/>
  <c r="I20" i="210"/>
  <c r="W19" i="210"/>
  <c r="V19" i="210"/>
  <c r="U19" i="210"/>
  <c r="T19" i="210"/>
  <c r="S19" i="210"/>
  <c r="R19" i="210"/>
  <c r="Q19" i="210"/>
  <c r="P19" i="210"/>
  <c r="O19" i="210"/>
  <c r="N19" i="210"/>
  <c r="M19" i="210"/>
  <c r="I19" i="210"/>
  <c r="W18" i="210"/>
  <c r="V18" i="210"/>
  <c r="U18" i="210"/>
  <c r="T18" i="210"/>
  <c r="S18" i="210"/>
  <c r="R18" i="210"/>
  <c r="Q18" i="210"/>
  <c r="P18" i="210"/>
  <c r="O18" i="210"/>
  <c r="N18" i="210"/>
  <c r="M18" i="210"/>
  <c r="I18" i="210"/>
  <c r="W17" i="210"/>
  <c r="V17" i="210"/>
  <c r="U17" i="210"/>
  <c r="T17" i="210"/>
  <c r="S17" i="210"/>
  <c r="R17" i="210"/>
  <c r="Q17" i="210"/>
  <c r="P17" i="210"/>
  <c r="O17" i="210"/>
  <c r="N17" i="210"/>
  <c r="AC15" i="210"/>
  <c r="AB15" i="210"/>
  <c r="M15" i="210"/>
  <c r="I15" i="210"/>
  <c r="AC14" i="210"/>
  <c r="AB14" i="210"/>
  <c r="M14" i="210"/>
  <c r="I14" i="210"/>
  <c r="AC13" i="210"/>
  <c r="AB13" i="210"/>
  <c r="M13" i="210"/>
  <c r="I13" i="210"/>
  <c r="AC12" i="210"/>
  <c r="AB12" i="210"/>
  <c r="M12" i="210"/>
  <c r="I12" i="210"/>
  <c r="AC11" i="210"/>
  <c r="AB11" i="210"/>
  <c r="M11" i="210"/>
  <c r="I11" i="210"/>
  <c r="AC10" i="210"/>
  <c r="AC17" i="210" s="1"/>
  <c r="AB10" i="210"/>
  <c r="M10" i="210"/>
  <c r="M17" i="210" s="1"/>
  <c r="I10" i="210"/>
  <c r="I17" i="210" s="1"/>
  <c r="AB17" i="210" l="1"/>
  <c r="I21" i="210" a="1"/>
  <c r="I21" i="210" s="1"/>
  <c r="M21" i="210" a="1"/>
  <c r="M21" i="210" s="1"/>
  <c r="F13" i="208" l="1"/>
  <c r="H13" i="208" s="1"/>
  <c r="E8" i="161" l="1"/>
  <c r="C36" i="209" l="1"/>
  <c r="D28" i="208"/>
  <c r="C33" i="207"/>
  <c r="H24" i="161" l="1"/>
  <c r="E10" i="161" s="1"/>
  <c r="H22" i="161"/>
  <c r="H23" i="161"/>
  <c r="E9" i="161" s="1"/>
  <c r="A2" i="207" l="1"/>
  <c r="A4" i="208"/>
  <c r="A4" i="209"/>
  <c r="E31" i="209"/>
  <c r="H31" i="209" s="1"/>
  <c r="E30" i="209"/>
  <c r="H30" i="209" s="1"/>
  <c r="E27" i="209"/>
  <c r="H27" i="209" s="1"/>
  <c r="H26" i="209" s="1"/>
  <c r="E25" i="209"/>
  <c r="H25" i="209" s="1"/>
  <c r="E24" i="209"/>
  <c r="H24" i="209" s="1"/>
  <c r="E23" i="209"/>
  <c r="H23" i="209" s="1"/>
  <c r="E21" i="209"/>
  <c r="H21" i="209" s="1"/>
  <c r="E18" i="209"/>
  <c r="H18" i="209" s="1"/>
  <c r="E17" i="209"/>
  <c r="H17" i="209" s="1"/>
  <c r="E16" i="209"/>
  <c r="H16" i="209" s="1"/>
  <c r="E15" i="209"/>
  <c r="H15" i="209" s="1"/>
  <c r="E14" i="209"/>
  <c r="H14" i="209" s="1"/>
  <c r="E13" i="209"/>
  <c r="H13" i="209" s="1"/>
  <c r="E10" i="209"/>
  <c r="H10" i="209" s="1"/>
  <c r="F24" i="208"/>
  <c r="H24" i="208" s="1"/>
  <c r="H23" i="208" s="1"/>
  <c r="F22" i="208"/>
  <c r="H22" i="208" s="1"/>
  <c r="F21" i="208"/>
  <c r="H21" i="208" s="1"/>
  <c r="F18" i="208"/>
  <c r="H18" i="208" s="1"/>
  <c r="H17" i="208" s="1"/>
  <c r="F16" i="208"/>
  <c r="H16" i="208" s="1"/>
  <c r="F12" i="208"/>
  <c r="H12" i="208" s="1"/>
  <c r="H10" i="208" s="1"/>
  <c r="E30" i="207"/>
  <c r="H30" i="207" s="1"/>
  <c r="E29" i="207"/>
  <c r="H29" i="207" s="1"/>
  <c r="E26" i="207"/>
  <c r="H26" i="207" s="1"/>
  <c r="H25" i="207" s="1"/>
  <c r="E24" i="207"/>
  <c r="H24" i="207" s="1"/>
  <c r="E23" i="207"/>
  <c r="H23" i="207" s="1"/>
  <c r="E22" i="207"/>
  <c r="H22" i="207" s="1"/>
  <c r="E21" i="207"/>
  <c r="H21" i="207" s="1"/>
  <c r="E20" i="207"/>
  <c r="H20" i="207" s="1"/>
  <c r="E17" i="207"/>
  <c r="E16" i="207"/>
  <c r="E15" i="207"/>
  <c r="E14" i="207"/>
  <c r="D12" i="207"/>
  <c r="C12" i="207"/>
  <c r="E11" i="207"/>
  <c r="H11" i="207" s="1"/>
  <c r="E12" i="207" l="1"/>
  <c r="H12" i="207" s="1"/>
  <c r="H9" i="207" s="1"/>
  <c r="H27" i="207"/>
  <c r="H11" i="209"/>
  <c r="H18" i="207"/>
  <c r="H28" i="209"/>
  <c r="H19" i="208"/>
  <c r="H22" i="209"/>
  <c r="H19" i="209" s="1"/>
  <c r="H32" i="209" l="1"/>
  <c r="C13" i="197" s="1"/>
  <c r="H31" i="207"/>
  <c r="C11" i="197" s="1"/>
  <c r="H25" i="208"/>
  <c r="C12" i="197" s="1"/>
  <c r="A5" i="206" l="1"/>
  <c r="D32" i="206"/>
  <c r="D33" i="206" s="1"/>
  <c r="D22" i="206"/>
  <c r="D23" i="206" s="1"/>
  <c r="D12" i="206"/>
  <c r="D13" i="206" s="1"/>
  <c r="D37" i="206" l="1"/>
  <c r="E23" i="161" s="1"/>
  <c r="F23" i="161" l="1"/>
  <c r="D9" i="161" s="1"/>
  <c r="E11" i="161"/>
  <c r="B16" i="197" l="1"/>
  <c r="D10" i="193"/>
  <c r="C22" i="192"/>
  <c r="C27" i="161"/>
  <c r="B4" i="192"/>
  <c r="A3" i="193"/>
  <c r="A4" i="197"/>
  <c r="E7" i="193"/>
  <c r="E6" i="193"/>
  <c r="E8" i="193" s="1"/>
  <c r="E22" i="161" s="1"/>
  <c r="D8" i="161" s="1"/>
  <c r="A4" i="161" l="1"/>
  <c r="F22" i="161"/>
  <c r="C14" i="197" l="1"/>
  <c r="E24" i="161" s="1"/>
  <c r="F24" i="161"/>
  <c r="D10" i="161" s="1"/>
  <c r="D11" i="161" l="1"/>
  <c r="D13" i="161" s="1"/>
  <c r="D15" i="161" l="1"/>
</calcChain>
</file>

<file path=xl/comments1.xml><?xml version="1.0" encoding="utf-8"?>
<comments xmlns="http://schemas.openxmlformats.org/spreadsheetml/2006/main">
  <authors>
    <author>Jenya</author>
  </authors>
  <commentList>
    <comment ref="D22" authorId="0" shapeId="0">
      <text>
        <r>
          <rPr>
            <b/>
            <sz val="8"/>
            <color indexed="81"/>
            <rFont val="Tahoma"/>
            <family val="2"/>
            <charset val="204"/>
          </rPr>
          <t>Условное форматирование: если в ячейке не указано значение -форматируется красным цветом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<sst xmlns="http://schemas.openxmlformats.org/spreadsheetml/2006/main" count="598" uniqueCount="325">
  <si>
    <t>%</t>
  </si>
  <si>
    <t>1.</t>
  </si>
  <si>
    <t>2.</t>
  </si>
  <si>
    <t>3.</t>
  </si>
  <si>
    <t>4.</t>
  </si>
  <si>
    <t>5.</t>
  </si>
  <si>
    <t>№</t>
  </si>
  <si>
    <t>6.</t>
  </si>
  <si>
    <t>7.</t>
  </si>
  <si>
    <t>Наименование</t>
  </si>
  <si>
    <t>8.</t>
  </si>
  <si>
    <t>-</t>
  </si>
  <si>
    <t>ФИО начальника ПЭО</t>
  </si>
  <si>
    <t>ИНН</t>
  </si>
  <si>
    <t>КПП</t>
  </si>
  <si>
    <t>Банковские реквизиты:</t>
  </si>
  <si>
    <t>БИК</t>
  </si>
  <si>
    <t>ФИО ответственного за электрохозяйство</t>
  </si>
  <si>
    <t>№ п/п</t>
  </si>
  <si>
    <t>10.</t>
  </si>
  <si>
    <t>Муниципальное образование</t>
  </si>
  <si>
    <t>9.</t>
  </si>
  <si>
    <t>Требуемая информация</t>
  </si>
  <si>
    <t>Данные об организации</t>
  </si>
  <si>
    <t>11.</t>
  </si>
  <si>
    <t>Наименование организации в соответствии с уставом:</t>
  </si>
  <si>
    <t xml:space="preserve">полное наименование организации </t>
  </si>
  <si>
    <t xml:space="preserve">сокращенное название организации </t>
  </si>
  <si>
    <t>Адрес организации:</t>
  </si>
  <si>
    <t>юридический адрес</t>
  </si>
  <si>
    <t>фактический адрес (месторасположение)</t>
  </si>
  <si>
    <t>ФИО руководителя организации</t>
  </si>
  <si>
    <t>контактный телефон/факс</t>
  </si>
  <si>
    <t>е-mail</t>
  </si>
  <si>
    <t>ФИО главного бухгалтера</t>
  </si>
  <si>
    <t>ФИО непосредственного исполнителя</t>
  </si>
  <si>
    <t>расчетный счет</t>
  </si>
  <si>
    <t>банк</t>
  </si>
  <si>
    <t>корреспондентский счет</t>
  </si>
  <si>
    <t>По данным организации</t>
  </si>
  <si>
    <t>Информация об организации</t>
  </si>
  <si>
    <t>Факт</t>
  </si>
  <si>
    <t>По данным экспертов</t>
  </si>
  <si>
    <t>Наименование показателей</t>
  </si>
  <si>
    <t>Оценка достижения показателя уровня надежности   оказываемых услуг</t>
  </si>
  <si>
    <t>Оценка достижения показателя уровня качества оказываемых услуг</t>
  </si>
  <si>
    <t xml:space="preserve">Обобщенный показатель уровня надежности и качества оказываемых услуг </t>
  </si>
  <si>
    <t xml:space="preserve">                           </t>
  </si>
  <si>
    <t>Максимальный процент корректировки, %</t>
  </si>
  <si>
    <t>Коэффициент, корректирующий НВВ с учетом надежности и качества оказываемых услуг</t>
  </si>
  <si>
    <t>Утвержденная НВВ на содержание электрических сетей (тыс. руб.)</t>
  </si>
  <si>
    <t>Величина корректировки НВВ с учетом надежности и качества оказываемых услуг</t>
  </si>
  <si>
    <t>Показатели уровня надежности и уровня качества оказываемых услуг</t>
  </si>
  <si>
    <t>Обозначение в Методических  указаниях</t>
  </si>
  <si>
    <t>% отклонения</t>
  </si>
  <si>
    <t>Показатель средней продолжительности прекращений передачи электрической энергии</t>
  </si>
  <si>
    <t xml:space="preserve">Показатель уровня качества обслуживания потребителей услуг </t>
  </si>
  <si>
    <t>Период</t>
  </si>
  <si>
    <t>Значение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</si>
  <si>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</si>
  <si>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</si>
  <si>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</si>
  <si>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</si>
  <si>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</si>
  <si>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</si>
  <si>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</si>
  <si>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</si>
  <si>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</si>
  <si>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</si>
  <si>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</si>
  <si>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</si>
  <si>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>(наименование территориальной сетевой организации)</t>
  </si>
  <si>
    <t>Продолжительность прекращения,
час.</t>
  </si>
  <si>
    <t>Количество точек присоединения потребителей услуг к электрической сети электросетевой организации, шт.</t>
  </si>
  <si>
    <t>Согласно п. 14 Постановления Правительства от 31.12.2009 г.  № 1220 организации предоставляют регулирующим органам до 1 апреля года, следующего за отчетным, отчетные данные, используемые при расчете фактических значений показателей надежности и качества</t>
  </si>
  <si>
    <t>Максимальное за расчетный период</t>
  </si>
  <si>
    <t>Максимальное за расчетный период регулирования число точек присоединения  потребителей услуг к э. сети ТСО, шт.</t>
  </si>
  <si>
    <t xml:space="preserve"> </t>
  </si>
  <si>
    <t>гр. 3 формы 1.1</t>
  </si>
  <si>
    <t>Пп = Тпр/Nтп</t>
  </si>
  <si>
    <t>Наименование параметра (критерия), характеризующего индикатор</t>
  </si>
  <si>
    <t>Ед.изм-ния</t>
  </si>
  <si>
    <t>Ф / П * 100, %</t>
  </si>
  <si>
    <t>Зависи-мость</t>
  </si>
  <si>
    <t xml:space="preserve">Оценочный балл </t>
  </si>
  <si>
    <t>факти-ческое
(Ф)</t>
  </si>
  <si>
    <t>плановое
(П)</t>
  </si>
  <si>
    <t>1. Возможность личного приема заявителей и потребителей услуг уполномоченными должностными лицами территориальной сетевой организации - всего,</t>
  </si>
  <si>
    <t>в том числе, по критериям:</t>
  </si>
  <si>
    <t>1.1. Количество структурных подразделений по работе с заявителями и потребителями услуг в процентном отношении к общему количеству структурных подразделений</t>
  </si>
  <si>
    <t>прямая</t>
  </si>
  <si>
    <t>1.2. Количество утвержденных территориальной сетевой организацией в установленном порядке организационно-распорядительных документов по вопросам работы с заявителями и потребителями услуг - всего, шт.</t>
  </si>
  <si>
    <t>шт.</t>
  </si>
  <si>
    <t>в том числе:</t>
  </si>
  <si>
    <t>а) регламенты оказания услуг и рассмотрения обращений заявителей и потребителей услуг, шт.</t>
  </si>
  <si>
    <t>в) должностные инструкции сотрудников, обслуживающих заявителей и потребителей услуг, шт.</t>
  </si>
  <si>
    <t>г) утвержденные территориальной сетевой организацией в установленном порядке формы отчетности о работе с заявителями и потребителями услуг, шт.</t>
  </si>
  <si>
    <t>2. Наличие телефонной связи для обращений потребителей услуг к уполномоченным должностным лицам территориальной сетевой организации,</t>
  </si>
  <si>
    <t>в том числе по критериям:</t>
  </si>
  <si>
    <t>2.1. Наличие единого телефонного номера для приема обращений потребителей услуг (наличие - 1, отсутствие - 0)</t>
  </si>
  <si>
    <t>(наличие - 1, отсутствие - 0)</t>
  </si>
  <si>
    <t>2.2. Наличие информационно-справочной системы для автоматизации обработки обращений потребителей услуг, поступивших по телефону (наличие - 1, отсутствие - 0)</t>
  </si>
  <si>
    <t>2.3. Наличие системы автоинформирования потребителей услуг по телефону, предназначенной для доведения до них типовой информации (наличие - 1, отсутствие - 0)</t>
  </si>
  <si>
    <t>3. Наличие в сети Интернет сайта территориальной сетевой организации с возможностью обмена информацией с потребителями услуг посредством электронной почты (наличие - 1, отсутствие - 0)</t>
  </si>
  <si>
    <t>4. Проведение мероприятий по доведению до сведения потребителей услуг необходимой информации, в том числе путем ее размещения в сети Интернет, на бумажных носителях или иными доступными способами (проведение - 1, отсутствие - 0)</t>
  </si>
  <si>
    <t>5. Простота и доступность схемы обжалования потребителями услуг действий должностных лиц территориальной сетевой организации, по критерию</t>
  </si>
  <si>
    <t>5.1. Общее количество обращений потребителей услуг о проведении консультаций по порядку обжалования действий (бездействия) территориальной сетевой организации в ходе исполнения своих функций в процентах от общего количества поступивших обращений</t>
  </si>
  <si>
    <t>обратная</t>
  </si>
  <si>
    <t>6. Степень полноты, актуальности и достоверности предоставляемой потребителям услуг информации о деятельности территориальной сетевой организации - всего,</t>
  </si>
  <si>
    <t>6.1. Общее количество обращений потребителей услуг о проведении консультаций по вопросам деятельности территориальной сетевой организации в процентах от общего количества поступивших обращений</t>
  </si>
  <si>
    <t>6.2. Количество обращений потребителей услуг с указанием на отсутствие необходимой информации, которая должна быть раскрыта территориальной сетевой организацией в соответствии с нормативными правовыми актами, в процентах от общего количества поступивших обращений</t>
  </si>
  <si>
    <t>7. Итого по индикатору 
информативности (Ин)</t>
  </si>
  <si>
    <t>Наименование параметра (показателя), характеризующего индикатор</t>
  </si>
  <si>
    <t>дней</t>
  </si>
  <si>
    <t>а) для физических лиц, включая индивидуальных предпринимателей, и юридических лиц - субъектов малого и среднего предпринимательства, дней</t>
  </si>
  <si>
    <t>б) для остальных потребителей услуг, дней</t>
  </si>
  <si>
    <t>1. Наличие структурного подразделения территориальной сетевой организации по рассмотрению, обработке и принятию мер по обращениям потребителей услуг (наличие - 1, отсутствие - 0)</t>
  </si>
  <si>
    <t>2. Степень удовлетворения обращений потребителей услуг</t>
  </si>
  <si>
    <t>2.1. Общее количество обращений потребителей услуг с указанием на ненадлежащее качество услуг по передаче электрической энергии и обслуживание, в процентах от общего количества поступивших обращений</t>
  </si>
  <si>
    <t>2.2. Количество принятых мер по результатам рассмотрения обращений потребителей услуг с указанием на ненадлежащее качество услуг по передаче электрической энергии и обслуживание, в процентах от общего количества поступивших обращений</t>
  </si>
  <si>
    <t>2.3. Количество обращений, связанных с неудовлетворенностью принятыми мерами, указанными в п. 2.2 настоящей формы, поступивших от потребителей услуг в течение 30 рабочих дней после завершения мероприятий, указанных в п. 2.2 настоящей формы, в процентах от общего количества поступивших обращений</t>
  </si>
  <si>
    <t>2.4. Количество обращений потребителей услуг с указанием на ненадлежащее качество услуг, оказываемых территориальной сетевой организацией, поступивших в соответствующий контролирующий орган исполнительной власти, в процентах от общего количества поступивших обращений</t>
  </si>
  <si>
    <t>2.5. Количество отзывов и предложений по вопросам деятельности территориальной сетевой организации, поступивших через обратную связь, в процентах от общего количества поступивших обращений</t>
  </si>
  <si>
    <t>2.6. Количество реализованных изменений в деятельности организации, направленных на повышение качества обслуживания потребителей услуг, шт.</t>
  </si>
  <si>
    <t>3. Оперативность реагирования на обращения потребителей услуг - всего,</t>
  </si>
  <si>
    <t>3.1. Средняя продолжительность времени принятия мер по результатам обращения потребителя услуг, дней</t>
  </si>
  <si>
    <t>3.2. Взаимодействие территориальной сетевой организации с потребителями услуг с целью получения информации о качестве обслуживания, реализованное посредством:</t>
  </si>
  <si>
    <t>а) письменных опросов, шт. на 1000 потребителей услуг</t>
  </si>
  <si>
    <t>шт. на 1000 потребителей услуг</t>
  </si>
  <si>
    <t>б) электронной связи через сеть Интернет, шт. на 1000 потребителей услуг</t>
  </si>
  <si>
    <t>4. Индивидуальность подхода к потребителям услуг льготных категорий, по критерию</t>
  </si>
  <si>
    <t>4.1. Количество обращений потребителей услуг льготных категорий с указанием на неудовлетворительность качества их обслуживания, шт. на 1000 потребителей услуг</t>
  </si>
  <si>
    <t>5. Оперативность возмещения убытков потребителям услуг при несоблюдении территориальной сетевой организацией обязательств, предусмотренных нормативными правовыми актами и договорами</t>
  </si>
  <si>
    <t>5.1. Средняя продолжительность времени на принятие территориальной сетевой организацией мер по возмещению потребителю услуг убытков, месяцев</t>
  </si>
  <si>
    <t>месяцев</t>
  </si>
  <si>
    <t>5.2. Доля потребителей услуг, получивших возмещение убытков, возникших в результате неисполнения (ненадлежащего исполнения) территориальной сетевой организацией своих обязательств, от числа потребителей, в пользу которых было вынесено судебное решение, или возмещение было произведено во внесудебном порядке, %</t>
  </si>
  <si>
    <t>6. Итого по индикатору результативности обратной связи (Рс)</t>
  </si>
  <si>
    <t>Предлагаемые плановые значения параметров (критериев), характеризующих индикаторы качества **</t>
  </si>
  <si>
    <t>(год)</t>
  </si>
  <si>
    <t xml:space="preserve">Ин (индикатор информативности) </t>
  </si>
  <si>
    <t>Ис ( индикатор исполнительности)</t>
  </si>
  <si>
    <t>Рс (индикатор результативности обратной связи)</t>
  </si>
  <si>
    <t>Фактическое значение показателя уровня качества оказываемых услуг территориальной сетевой организации</t>
  </si>
  <si>
    <t>Выбор оценочного балла</t>
  </si>
  <si>
    <r>
      <t xml:space="preserve">Принимаемое значение (Ф / П * 100, % )                             </t>
    </r>
    <r>
      <rPr>
        <b/>
        <sz val="12"/>
        <color indexed="8"/>
        <rFont val="Times New Roman"/>
        <family val="1"/>
        <charset val="204"/>
      </rPr>
      <t xml:space="preserve">(гр.4 форм 2.1-2.3) </t>
    </r>
  </si>
  <si>
    <r>
      <t xml:space="preserve">Оценочный балл                                                           </t>
    </r>
    <r>
      <rPr>
        <b/>
        <sz val="12"/>
        <color indexed="8"/>
        <rFont val="Times New Roman"/>
        <family val="1"/>
        <charset val="204"/>
      </rPr>
      <t>(гр.6 форм 2.1 - 2.3)</t>
    </r>
  </si>
  <si>
    <r>
      <rPr>
        <b/>
        <i/>
        <u val="double"/>
        <sz val="13"/>
        <color indexed="8"/>
        <rFont val="Times New Roman"/>
        <family val="1"/>
        <charset val="204"/>
      </rPr>
      <t xml:space="preserve">прямая зависимость   </t>
    </r>
    <r>
      <rPr>
        <b/>
        <i/>
        <sz val="13"/>
        <color indexed="8"/>
        <rFont val="Times New Roman"/>
        <family val="1"/>
        <charset val="204"/>
      </rPr>
      <t xml:space="preserve">                  (гр.5 форм 2.1 - 2.3)</t>
    </r>
  </si>
  <si>
    <r>
      <rPr>
        <b/>
        <i/>
        <u val="double"/>
        <sz val="13"/>
        <color indexed="8"/>
        <rFont val="Times New Roman"/>
        <family val="1"/>
        <charset val="204"/>
      </rPr>
      <t xml:space="preserve">обратная  зависимость        </t>
    </r>
    <r>
      <rPr>
        <b/>
        <i/>
        <sz val="13"/>
        <color indexed="8"/>
        <rFont val="Times New Roman"/>
        <family val="1"/>
        <charset val="204"/>
      </rPr>
      <t xml:space="preserve">           (гр.5 форм 2.1 - 2.3)</t>
    </r>
  </si>
  <si>
    <t>гр.4 форм 2.1-2.3 &lt; 80%</t>
  </si>
  <si>
    <t>гр.4 форм 2.1-2.3 &gt; 120 %</t>
  </si>
  <si>
    <r>
      <rPr>
        <b/>
        <sz val="14"/>
        <color indexed="8"/>
        <rFont val="Times New Roman"/>
        <family val="1"/>
        <charset val="204"/>
      </rPr>
      <t xml:space="preserve">3 балла - для всех пунктов форм 2.1 - 2.3   </t>
    </r>
    <r>
      <rPr>
        <sz val="14"/>
        <color indexed="8"/>
        <rFont val="Times New Roman"/>
        <family val="2"/>
        <charset val="204"/>
      </rPr>
      <t xml:space="preserve">                                                                                 кроме:                                                                 0,75 баллов -  для п. 2, 5, 6 формы 2.2                 0,3 балла - для п. 3,4,7 формы 2.2</t>
    </r>
  </si>
  <si>
    <t>80 % ≤ гр.4 форм 2.1-2.3 ≤ 120 %</t>
  </si>
  <si>
    <r>
      <rPr>
        <b/>
        <sz val="14"/>
        <color indexed="8"/>
        <rFont val="Times New Roman"/>
        <family val="1"/>
        <charset val="204"/>
      </rPr>
      <t xml:space="preserve">2 балла - для всех пунктов форм 2.1 - 2.3   </t>
    </r>
    <r>
      <rPr>
        <sz val="14"/>
        <color indexed="8"/>
        <rFont val="Times New Roman"/>
        <family val="2"/>
        <charset val="204"/>
      </rPr>
      <t xml:space="preserve">                                                                            кроме:                                                                 0,5 баллов -  для п. 2, 5, 6 формы 2.2                    0,2 балла - для п. 3,4,7 формы 2.2</t>
    </r>
  </si>
  <si>
    <r>
      <rPr>
        <b/>
        <sz val="14"/>
        <color indexed="8"/>
        <rFont val="Times New Roman"/>
        <family val="1"/>
        <charset val="204"/>
      </rPr>
      <t xml:space="preserve">1 балл - для всех пунктов форм 2.1 - 2.3     </t>
    </r>
    <r>
      <rPr>
        <sz val="14"/>
        <color indexed="8"/>
        <rFont val="Times New Roman"/>
        <family val="2"/>
        <charset val="204"/>
      </rPr>
      <t xml:space="preserve">                                                                          кроме:                                                                 0,25 баллов -  для п. 2, 5, 6 формы 2.2                 0,1 балла - для п. 3,4,7 формы 2.2</t>
    </r>
  </si>
  <si>
    <t>Руководитель организации</t>
  </si>
  <si>
    <t>Согласно п. 9 Постановления Правительства РФ от 21.01.2004 г. № 24 "Об утверждении стандартов раскрытия информации субъектами оптового и розничных рынков электрической энергии":</t>
  </si>
  <si>
    <t>"Субъекты рынков электрической энергии раскрывают следующую информацию:</t>
  </si>
  <si>
    <t>г) предложение о размере цен (тарифов), долгосрочных параметров регулирования (при применении метода доходности инвестированного капитала или метода долгосрочной необходимой валовой выручки), подлежащих регулированию в соответствии с Основами ценообразования в области регулируемых цен (тарифов) в электроэнергетике, утвержденными постановлением Правительства Российской Федерации от 29 декабря 2011 г. № 1178".</t>
  </si>
  <si>
    <t>Согласно п. 9.1 Правил государственного регулирования (пересмотра, применения) цен (тарифов) в электроэнергктике, утвержденных постановлением Правительства РФ от 29 декабря 2011 г. N 1178:</t>
  </si>
  <si>
    <t>"Регулирующий орган отказывает в открытии дела об установлении цены (тарифа), в случае если регулируемая организация не опубликовала предложение о размере цен (тарифов) и долгосрочных параметров регулирования (при применении метода доходности инвестированного капитала или метода долгосрочной индексации необходимой валовой выручки), подлежащих регулированию, в порядке, установленном стандартами раскрытия информации субъектами оптового и розничных рынков электрической энергии, утвержденными постановлением Правительства Российской Федерации от 21 января 2004 г. N 24, или указанное опубликованное предложение не соответствует предложению, представляемому в орган регулирования".</t>
  </si>
  <si>
    <t>ООО «Радугагорэнерго»</t>
  </si>
  <si>
    <t>МУП «Горэлектросеть» г. Муром</t>
  </si>
  <si>
    <t>МУП «Александровэлектросеть»</t>
  </si>
  <si>
    <t>ООО «СтройГарант»</t>
  </si>
  <si>
    <t>ООО «Костеревские городские электрические сети»</t>
  </si>
  <si>
    <t>ООО «ПромРЭС»</t>
  </si>
  <si>
    <t>ООО «ПромЭнерго» г. Судогда</t>
  </si>
  <si>
    <t xml:space="preserve">ООО «Электросистемы» </t>
  </si>
  <si>
    <t>ООО «Ярцево-Энерго»</t>
  </si>
  <si>
    <t>ПАО «Ставровский завод АТО»</t>
  </si>
  <si>
    <t>Формы, используемые для расчета значений показателей уровня качества оказываемых услуг</t>
  </si>
  <si>
    <t>Форма 3.1</t>
  </si>
  <si>
    <t>Число заявок на технологическое присоединение к сети, поданных в соответствии с требованиями нормативных правовых актов, по которым сетевой организацией в соответствующий расчетный период направлен проект договора об осуществлении технологического присоединения заявителей к сети, шт. (Nзаяв_тпр)</t>
  </si>
  <si>
    <t>Число заявок на технологическое присоединение к сети, поданных в соответствии с требованиями нормативных правовых актов, по которым сетевой организацией в соответствующий расчетный период направлен проект договора об осуществлении технологического присоединения заявителей к сети с нарушением установленных сроков его направления, шт. (Nнсзаяв_тпр)</t>
  </si>
  <si>
    <t>max (1, Nзаяв_тпр - Nнсзаяв_тпр)</t>
  </si>
  <si>
    <t>Пзаяв_тпр</t>
  </si>
  <si>
    <t>Форма 3.2</t>
  </si>
  <si>
    <t>Число договоров об осуществлении технологического присоединения заявителей к сети, исполненных в соответствующем расчетном периоде, по которым имеется подписанный сторонами акт о технологическом присоединении, шт. (Nсд_тпр)</t>
  </si>
  <si>
    <t>Число договоров об осуществлении технологического присоединения заявителей к сети, исполненных в соответствующем расчетном периоде, по которым имеется подписанный сторонами акт о технологическом присоединении, по которым произошло нарушение установленных сроков технологического присоединения, шт. (Nнссд_тпр)</t>
  </si>
  <si>
    <t>max (1, Nсд_тпр - Nнссд_тпр)</t>
  </si>
  <si>
    <t>Пнс_тпр</t>
  </si>
  <si>
    <t>Форма 3.3</t>
  </si>
  <si>
    <t>Число вступивших в законную силу решений антимонопольного органа и (или) суда об установлении нарушений сетевой организацией требований антимонопольного законодательства Российской Федерации в части оказания услуг по технологическому присоединению в соответствующем расчетном периоде, шт. (Nн_тпр)</t>
  </si>
  <si>
    <t>max (1, Nочз_тпр - Nн_тпр)</t>
  </si>
  <si>
    <t>Пнпа_тпр</t>
  </si>
  <si>
    <t>Птпр</t>
  </si>
  <si>
    <t>Показатель уровня качества осуществляемого технологического присоединения к сети</t>
  </si>
  <si>
    <t>Оценка достижения показателя уровня качества осуществляемого технологического присоединения к сети</t>
  </si>
  <si>
    <t>ООО «Ковровэлектросетьремонт»</t>
  </si>
  <si>
    <t>ООО «ЭнергоАктив»</t>
  </si>
  <si>
    <t>б) наличие положения о деятельности структурного подразделения по работе 
с заявителями и потребителями услуг ‎(наличие - 1, отсутствие - ‎‎0), шт.‎</t>
  </si>
  <si>
    <t>1. Соблюдение сроков по процедурам взаимодействия с потребителями услуг (заявителями) - всего</t>
  </si>
  <si>
    <t xml:space="preserve">1.1. Среднее время, затраченное территориальной сетевой организацией на направление проекта договора оказания услуг по передаче электрической энергии потребителю услуг (заявителю), дней
</t>
  </si>
  <si>
    <t>1.2. Среднее время, необходимое для оборудования точки поставки приборами учета с момента подачи заявления потребителем услуг:</t>
  </si>
  <si>
    <t>1.3. Количество случаев отказа от заключения и случаев расторжения потребителем услуг договоров оказания услуг по передаче электрической энергии, процентов от общего количества заключенных территориальной сетевой организацией договоров с потребителями услуг (заявителями), кроме физических лиц</t>
  </si>
  <si>
    <t>2. Соблюдение требований нормативных правовых актов Российской Федерации по поддержанию качества электрической энергии, по критерию</t>
  </si>
  <si>
    <t xml:space="preserve">2.1. Количество обращений потребителей услуг с указанием на ненадлежащее качество электрической энергии, процентов от общего количества поступивших обращений
</t>
  </si>
  <si>
    <t>3. Наличие взаимодействия с потребителями услуг при выводе оборудования в ремонт и (или) из эксплуатации</t>
  </si>
  <si>
    <t>3.1.  Наличие (отсутствие) установленной процедуры согласования с потребителями услуг графиков вывода электросетевого оборудования в ремонт и (или) из эксплуатации
(наличие - 1, отсутствие - 0)</t>
  </si>
  <si>
    <t>3.2. Количество обращений потребителей услуг с указанием на несогласие введения предлагаемых территориальной сетевой организацией графиков вывода электросетевого оборудования в ремонт и (или) из эксплуатации, процентов от общего количества поступивших обращений, кроме физических лиц</t>
  </si>
  <si>
    <t>4. Соблюдение требований нормативных правовых актов по защите персональных данных потребителей услуг (заявителей), по критерию</t>
  </si>
  <si>
    <t>5. Итого по индикатору 
исполнительности (Ис)</t>
  </si>
  <si>
    <t>в) системы автоинформирования,шт. на 1000 потребителей услуг</t>
  </si>
  <si>
    <t>ОАО «Энергетик» г. Карабаново</t>
  </si>
  <si>
    <r>
      <t xml:space="preserve">Приказ Министерства энергетики РФ от 14 октября 2013 г. N 718 "Об утверждении Методических указаний по расчету уровня надежности и качества поставляемых товаров и оказываемых услуг для организации по управлению единой национальной (общероссийской) электрической сетью и территориальных сетевых организаций" (с изменениями и дополнениями) Методические указания по расчету уровня надежности и качества поставляемых товаров и оказываемых услуг для организации по управлению единой национальной (общероссийской) электрической сетью и территориальных сетевых организаций 4. Порядок определения плановых и фактических значений показателей надежности и качества услуг   4.3. Коэффициенты допустимого отклонения на первый долгосрочный период регулирования устанавливаются равными: для организации по управлению единой национальной (общероссийской) электрической сетью для показателя уровня надежности оказания услуг - 25% на первые три расчетных периода регулирования и 20% на следующие расчетные периоды регулирования первого долгосрочного периода регулирования, а для показателя уровня качества оказания услуг - 15%; для территориальных сетевых организаций, в отношении которых переход к регулированию цен (тарифов) на услуги по передаче электрической энергии в форме долгосрочных тарифов на основе долгосрочных параметров регулирования деятельности осуществлен до 1 июля 2010 г., - 30% на первые три расчетных периода регулирования и 25% на следующие расчетные периоды регулирования первого долгосрочного периода регулирования; </t>
    </r>
    <r>
      <rPr>
        <b/>
        <sz val="10"/>
        <rFont val="Arial Cyr"/>
        <charset val="204"/>
      </rPr>
      <t xml:space="preserve">для остальных территориальных сетевых организаций - 35% на первые три расчетных периода регулирования и 30% на следующие расчетные периоды регулирования первого долгосрочного периода регулирования. В последующие долгосрочные периоды регулирования коэффициенты снижаются в случае достижения показателей на 1% в год - </t>
    </r>
    <r>
      <rPr>
        <sz val="10"/>
        <rFont val="Arial Cyr"/>
        <charset val="204"/>
      </rPr>
      <t>до 15% для организации по управлению единой национальной (общероссийской) электрической сетью</t>
    </r>
    <r>
      <rPr>
        <b/>
        <sz val="10"/>
        <rFont val="Arial Cyr"/>
        <charset val="204"/>
      </rPr>
      <t xml:space="preserve"> и до 25% для территориальных сетевых организаций</t>
    </r>
    <r>
      <rPr>
        <sz val="10"/>
        <rFont val="Arial Cyr"/>
        <charset val="204"/>
      </rPr>
      <t>.</t>
    </r>
  </si>
  <si>
    <t>Указанная в подпункте "г" пункта 9 настоящего документа информация подлежит раскрытию на официальных сайтах регулируемых организаций или на ином официальном сайте в сети Интернет, определяемом Правительством Российской Федерации, и (или) в периодическом печатном издании, в котором публикуются нормативные правовые акты органа исполнительной власти в области регулирования тарифов, - за 10 дней до представления в регулирующий орган предложения об установлении цен (тарифов) и (или) их предельных уровней, содержащего такую информацию</t>
  </si>
  <si>
    <t>Обзнач. в МУ</t>
  </si>
  <si>
    <r>
      <t>Суммарная продолжительность прекращений передачи электрической энергии, час. (Т</t>
    </r>
    <r>
      <rPr>
        <vertAlign val="subscript"/>
        <sz val="12"/>
        <rFont val="Times New Roman"/>
        <family val="1"/>
        <charset val="204"/>
      </rPr>
      <t>пр</t>
    </r>
    <r>
      <rPr>
        <sz val="12"/>
        <rFont val="Times New Roman"/>
        <family val="1"/>
        <charset val="204"/>
      </rPr>
      <t>)</t>
    </r>
  </si>
  <si>
    <r>
      <t>Показатель средней продолжительности прекращений передачи электрической энергии (П</t>
    </r>
    <r>
      <rPr>
        <b/>
        <vertAlign val="subscript"/>
        <sz val="12"/>
        <rFont val="Times New Roman"/>
        <family val="1"/>
        <charset val="204"/>
      </rPr>
      <t>п</t>
    </r>
    <r>
      <rPr>
        <b/>
        <sz val="12"/>
        <rFont val="Times New Roman"/>
        <family val="1"/>
        <charset val="204"/>
      </rPr>
      <t>)</t>
    </r>
  </si>
  <si>
    <r>
      <t xml:space="preserve">Общее число заявок на технологическое присоединение к сети, поданных заявителями в соответствующий расчетный период, </t>
    </r>
    <r>
      <rPr>
        <b/>
        <i/>
        <sz val="12"/>
        <rFont val="Times New Roman"/>
        <family val="1"/>
        <charset val="204"/>
      </rPr>
      <t xml:space="preserve">в десятках шт. без округления </t>
    </r>
    <r>
      <rPr>
        <sz val="12"/>
        <rFont val="Times New Roman"/>
        <family val="1"/>
        <charset val="204"/>
      </rPr>
      <t>(Nочз_тпр)</t>
    </r>
  </si>
  <si>
    <r>
      <t>В конце книги Excel размещены листы серого цвета для заполнения шаблона "Расчет фактических показателей надежности и качества за 2018 год".</t>
    </r>
    <r>
      <rPr>
        <sz val="18"/>
        <rFont val="Times New Roman"/>
        <family val="1"/>
        <charset val="204"/>
      </rPr>
      <t xml:space="preserve"> Согласно п. 14 Постановления Правительства от 31.12.2009 г.  № 1220 </t>
    </r>
    <r>
      <rPr>
        <sz val="18"/>
        <color rgb="FF0070C0"/>
        <rFont val="Times New Roman"/>
        <family val="1"/>
        <charset val="204"/>
      </rPr>
      <t>организации предоставляют регулирующим органам</t>
    </r>
    <r>
      <rPr>
        <b/>
        <sz val="18"/>
        <color rgb="FF0070C0"/>
        <rFont val="Times New Roman"/>
        <family val="1"/>
        <charset val="204"/>
      </rPr>
      <t xml:space="preserve"> до 1 апреля года</t>
    </r>
    <r>
      <rPr>
        <sz val="18"/>
        <color rgb="FF0070C0"/>
        <rFont val="Times New Roman"/>
        <family val="1"/>
        <charset val="204"/>
      </rPr>
      <t>, следующего за отчетным, отчетные данные, используемые при расчете фактических значений показателей надежности и качества.</t>
    </r>
  </si>
  <si>
    <t>4.1. Количество обращений потребителей услуг (заявителей) с указанием на неправомерность использования персональных данных потребителей услуг (заявителей), процентов от общего количества поступивших обращений</t>
  </si>
  <si>
    <t>Наименование электросетевой организации</t>
  </si>
  <si>
    <t>Данные о факте прекращения передачи электрической энергии</t>
  </si>
  <si>
    <t>Данные о масштабе прекращения передачи электрической энергии в сетевой организации</t>
  </si>
  <si>
    <t>Перечень смежных сетевых организаций, затронутых прекращением передачи электрической энергии</t>
  </si>
  <si>
    <t>Данные о причинах прекращения передачи электрической энергии и их расследовании</t>
  </si>
  <si>
    <r>
      <t xml:space="preserve">Учет в показателях надежности, в т.ч. индикативных показателях надежности (0 - нет, 1 - да) </t>
    </r>
    <r>
      <rPr>
        <vertAlign val="superscript"/>
        <sz val="10"/>
        <rFont val="Times New Roman"/>
        <family val="1"/>
        <charset val="204"/>
      </rPr>
      <t>3</t>
    </r>
  </si>
  <si>
    <t>Номер прекращения передачи электрической энергии /
Номер итоговой строки</t>
  </si>
  <si>
    <r>
      <t xml:space="preserve">Наименование структурной единицы сетевой организации </t>
    </r>
    <r>
      <rPr>
        <vertAlign val="superscript"/>
        <sz val="10"/>
        <rFont val="Times New Roman"/>
        <family val="1"/>
        <charset val="204"/>
      </rPr>
      <t>1</t>
    </r>
  </si>
  <si>
    <t>Вид объекта:
КЛ, ВЛ, КВЛ, ПС, ТП, РП</t>
  </si>
  <si>
    <t>Диспетчерское наименование объекта электросетевого хозяйства сетевой организации, в результате отключения которой произошло прекращение передачи электроэнергии потребителям услуг</t>
  </si>
  <si>
    <t>Высший класс напряжения отключенного оборудования сетевой организации, Кв</t>
  </si>
  <si>
    <t>Время и дата начала прекращения передачи электрической энергии (часы, минуты, ГГГГ.ММ.ДД)</t>
  </si>
  <si>
    <t>Время и дата восстановления режима потребления электрической энергии потребителей услуг (часы, минуты, ГГГГ.ММ.ДД)</t>
  </si>
  <si>
    <r>
      <t xml:space="preserve">Вид прекращения передачи электроэнергии (П, А, В) </t>
    </r>
    <r>
      <rPr>
        <vertAlign val="superscript"/>
        <sz val="10"/>
        <rFont val="Times New Roman"/>
        <family val="1"/>
        <charset val="204"/>
      </rPr>
      <t>2</t>
    </r>
  </si>
  <si>
    <t>Продолжительность прекращения передачи электрической энергии, час.</t>
  </si>
  <si>
    <t>Перечень объектов электросетевого хозяйства, отключение которых привело к прекращению передачи электрической энергии потребителям услуг (ПС, ТП, РП, ВЛ, КЛ)</t>
  </si>
  <si>
    <t>Перечень потребителей 1-й и 2-й категорий надежности, в отношении которых произошло полное ограничение режима потребления электрической энергии</t>
  </si>
  <si>
    <t>Перечень потребителей 1-й и 2-й категорий надежности, в отношении которых произошло частичное ограничение режима потребления электрической энергии</t>
  </si>
  <si>
    <t>Количество точек поставки потребителей услуг сетевой организации, в отношении которых произошел перерыв электроснабжения, шт., в том числе:</t>
  </si>
  <si>
    <t>Суммарный объем фактической нагрузки (мощности) на присоединениях потребителей услуг, по которым произошло прекращение передачи электрической энергии на момент возникновения такого события, кВт</t>
  </si>
  <si>
    <t>Номер и дата акта расследования технологического нарушения, записи в оперативном журнале</t>
  </si>
  <si>
    <t>Код организационной причины аварии</t>
  </si>
  <si>
    <t>Код технической причины повреждения оборудования</t>
  </si>
  <si>
    <t>Всего</t>
  </si>
  <si>
    <t>в разделении категорий надежности потребителей электрической энергии</t>
  </si>
  <si>
    <t>в разделении уровней напряжения ЭПУ потребителя электрической энергии</t>
  </si>
  <si>
    <t>Смежные сетевые организации и производители электрической энергии</t>
  </si>
  <si>
    <t>1-я категория надежности</t>
  </si>
  <si>
    <t>2-я категория надежности</t>
  </si>
  <si>
    <t>3-я категория надежности</t>
  </si>
  <si>
    <t>BH
(110 кВ и выше)</t>
  </si>
  <si>
    <t>CH1
(35 кВ)</t>
  </si>
  <si>
    <t>CH2
(6-20 кВ)</t>
  </si>
  <si>
    <t>HH
(0,22-1 кВ)</t>
  </si>
  <si>
    <t>2</t>
  </si>
  <si>
    <t>3</t>
  </si>
  <si>
    <t>4</t>
  </si>
  <si>
    <t>5</t>
  </si>
  <si>
    <t>6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</si>
  <si>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</si>
  <si>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</si>
  <si>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</si>
  <si>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</si>
  <si>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</si>
  <si>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</si>
  <si>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</si>
  <si>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</si>
  <si>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</si>
  <si>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</si>
  <si>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</si>
  <si>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</si>
  <si>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</si>
  <si>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</si>
  <si>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</si>
  <si>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</si>
  <si>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</si>
  <si>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</si>
  <si>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</si>
  <si>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</si>
  <si>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Добавить</t>
  </si>
  <si>
    <t>Итого по всем прекращениям передачи
электрической энергии за отчетный период:</t>
  </si>
  <si>
    <t>х</t>
  </si>
  <si>
    <t>И</t>
  </si>
  <si>
    <t>0;1</t>
  </si>
  <si>
    <t>- по ограничениям, связанным с проведением ремонтных работ</t>
  </si>
  <si>
    <t>П</t>
  </si>
  <si>
    <t>0</t>
  </si>
  <si>
    <t>- по аварийным ограничениям</t>
  </si>
  <si>
    <t>А</t>
  </si>
  <si>
    <t>1</t>
  </si>
  <si>
    <t>- по внерегламентным отключениям</t>
  </si>
  <si>
    <t>В</t>
  </si>
  <si>
    <t>- по внерегламентным отключениям,учитываемым при расчете показателей надежности, в том числе индикативных показателей надежности</t>
  </si>
  <si>
    <t>В1</t>
  </si>
  <si>
    <t>Должность</t>
  </si>
  <si>
    <t>Ф. И. О.</t>
  </si>
  <si>
    <t>АО "АК "Туламашзавод"</t>
  </si>
  <si>
    <t>Акционерное общество "Акционерная компания "Туламашзавод"</t>
  </si>
  <si>
    <t>город Тула</t>
  </si>
  <si>
    <t>30002,г.Тула, ул.Мосина, д,2</t>
  </si>
  <si>
    <t>sekretar@tulamash.ru</t>
  </si>
  <si>
    <t>Галактионов Сергей Владимирович</t>
  </si>
  <si>
    <t>(4872)30-72-57</t>
  </si>
  <si>
    <t>Борисов Игорь Анатольевич</t>
  </si>
  <si>
    <t>(4872) 32-12-03</t>
  </si>
  <si>
    <t>(4872) 55-70-07</t>
  </si>
  <si>
    <t>Оводкова Елена Владимировна</t>
  </si>
  <si>
    <t>energ@tulamash.ru</t>
  </si>
  <si>
    <t>40702810602000019201</t>
  </si>
  <si>
    <t>Ярославский филиал ПАО "Промсвязьбанк"</t>
  </si>
  <si>
    <t>30101810300000000760</t>
  </si>
  <si>
    <t>047888760</t>
  </si>
  <si>
    <t>(4872) 32-12-44</t>
  </si>
  <si>
    <t>Черкасов Александр Николаевич</t>
  </si>
  <si>
    <t>(4872) 55-00-09</t>
  </si>
  <si>
    <t xml:space="preserve">Зам.Генерального директора - технический директор </t>
  </si>
  <si>
    <t>Черкасов А.Н.</t>
  </si>
  <si>
    <t>Руководитель организации                               Черкасов Александр Николаевич</t>
  </si>
  <si>
    <t>2021</t>
  </si>
  <si>
    <t>Отчетные данные для расчета значения показателя качества исполнения договоров об осуществлении технологического присоединения заявителей к сети за 2021 год</t>
  </si>
  <si>
    <t>Отчетные данные для расчета значения показателя соблюдения антимонопольного законодательства при технологическом присоединении заявителей к электрическим сетям сетевой организации за 2021 год</t>
  </si>
  <si>
    <t>Показатель уровня качества осуществляемого технологического присоединения к сети за 2021 год, Птпр</t>
  </si>
  <si>
    <t xml:space="preserve">Форма 1.1 - Журнал учета текущей информации о прекращении передачи электрической энергии для потребителей услуг за 2022 год   </t>
  </si>
  <si>
    <t>Форма 1.2 - Расчет фактического показателя средней продолжительности прекращений передачи электрической энергии за 2022 год</t>
  </si>
  <si>
    <t>Форма 2.1 - Расчет значения индикатора информативности за 2022 год</t>
  </si>
  <si>
    <t>Форма 2.2 - Расчет значения индикатора исполнительности за 2022 год</t>
  </si>
  <si>
    <t>Форма 2.3 - Расчет значения индикатора результативности обратной связи за 2022 год</t>
  </si>
  <si>
    <t>Форма 2.4 - Расчет фактического значения показателя уровня качества оказываемых услуг территориальной (прочей) сетевой организацией за 2022 год</t>
  </si>
  <si>
    <t>Отчетные данные для расчета значения показателя качества рассмотрения заявок на технологическое присоединение к сети за 2022 год</t>
  </si>
  <si>
    <t>Форма_8.1 - Журнал учета данных первичной информации по всем прекращениям передачи электрической энергии произошедших на объектах сетевой организации за 2022 год</t>
  </si>
  <si>
    <t>Корректировка НВВ с учетом надежности и качества оказываемых услуг по результатам 2022 года</t>
  </si>
  <si>
    <t>Утверждено на 2022 год</t>
  </si>
  <si>
    <t>Бурмистрова Юлия Николаевна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</si>
</sst>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1">
    <numFmt numFmtId="43" formatCode="_-* #,##0.00\ _₽_-;\-* #,##0.00\ _₽_-;_-* &quot;-&quot;??\ _₽_-;_-@_-"/>
    <numFmt numFmtId="164" formatCode="_-* #,##0_-;\-* #,##0_-;_-* &quot;-&quot;_-;_-@_-"/>
    <numFmt numFmtId="165" formatCode="_-* #,##0.00_-;\-* #,##0.00_-;_-* &quot;-&quot;??_-;_-@_-"/>
    <numFmt numFmtId="166" formatCode="#,##0.00&quot;р.&quot;;\-#,##0.00&quot;р.&quot;"/>
    <numFmt numFmtId="167" formatCode="_-* #,##0&quot;р.&quot;_-;\-* #,##0&quot;р.&quot;_-;_-* &quot;-&quot;&quot;р.&quot;_-;_-@_-"/>
    <numFmt numFmtId="168" formatCode="_-* #,##0.00&quot;р.&quot;_-;\-* #,##0.00&quot;р.&quot;_-;_-* &quot;-&quot;??&quot;р.&quot;_-;_-@_-"/>
    <numFmt numFmtId="169" formatCode="_-* #,##0.00_р_._-;\-* #,##0.00_р_._-;_-* &quot;-&quot;??_р_._-;_-@_-"/>
    <numFmt numFmtId="170" formatCode="0.0"/>
    <numFmt numFmtId="171" formatCode="0.0000"/>
    <numFmt numFmtId="172" formatCode="0.0%"/>
    <numFmt numFmtId="173" formatCode="#,##0.0"/>
    <numFmt numFmtId="174" formatCode="#,##0.000"/>
    <numFmt numFmtId="175" formatCode="#,##0.0000"/>
    <numFmt numFmtId="176" formatCode="&quot;$&quot;#,##0_);[Red]\(&quot;$&quot;#,##0\)"/>
    <numFmt numFmtId="177" formatCode="_-* #,##0.00_$_-;\-* #,##0.00_$_-;_-* &quot;-&quot;??_$_-;_-@_-"/>
    <numFmt numFmtId="178" formatCode="0.000"/>
    <numFmt numFmtId="179" formatCode="0.0%_);\(0.0%\)"/>
    <numFmt numFmtId="180" formatCode="#,##0_);[Red]\(#,##0\)"/>
    <numFmt numFmtId="181" formatCode="General_)"/>
    <numFmt numFmtId="182" formatCode="_-* #,##0&quot;đ.&quot;_-;\-* #,##0&quot;đ.&quot;_-;_-* &quot;-&quot;&quot;đ.&quot;_-;_-@_-"/>
    <numFmt numFmtId="183" formatCode="_-* #,##0.00&quot;đ.&quot;_-;\-* #,##0.00&quot;đ.&quot;_-;_-* &quot;-&quot;??&quot;đ.&quot;_-;_-@_-"/>
    <numFmt numFmtId="184" formatCode="\$#,##0\ ;\(\$#,##0\)"/>
    <numFmt numFmtId="185" formatCode="_-* #,##0.00[$€-1]_-;\-* #,##0.00[$€-1]_-;_-* &quot;-&quot;??[$€-1]_-"/>
    <numFmt numFmtId="186" formatCode="#,##0_);[Blue]\(#,##0\)"/>
    <numFmt numFmtId="187" formatCode="_-* #,##0_đ_._-;\-* #,##0_đ_._-;_-* &quot;-&quot;_đ_._-;_-@_-"/>
    <numFmt numFmtId="188" formatCode="_-* #,##0.00_đ_._-;\-* #,##0.00_đ_._-;_-* &quot;-&quot;??_đ_._-;_-@_-"/>
    <numFmt numFmtId="189" formatCode="_-* #,##0\ _р_._-;\-* #,##0\ _р_._-;_-* &quot;-&quot;\ _р_._-;_-@_-"/>
    <numFmt numFmtId="190" formatCode="_-* #,##0.00\ _р_._-;\-* #,##0.00\ _р_._-;_-* &quot;-&quot;??\ _р_._-;_-@_-"/>
    <numFmt numFmtId="191" formatCode="0.00000"/>
    <numFmt numFmtId="192" formatCode="#,##0.00000"/>
    <numFmt numFmtId="193" formatCode="#,##0.000000"/>
    <numFmt numFmtId="194" formatCode="[$$-409]#,##0"/>
    <numFmt numFmtId="195" formatCode="#,##0;\(#,##0\)"/>
    <numFmt numFmtId="196" formatCode="_-* #,##0.00\ _$_-;\-* #,##0.00\ _$_-;_-* &quot;-&quot;??\ _$_-;_-@_-"/>
    <numFmt numFmtId="197" formatCode="#.##0\.00"/>
    <numFmt numFmtId="198" formatCode="#\.00"/>
    <numFmt numFmtId="199" formatCode="#\."/>
    <numFmt numFmtId="200" formatCode="###\ ##\ ##"/>
    <numFmt numFmtId="201" formatCode="0_);\(0\)"/>
    <numFmt numFmtId="202" formatCode="_(* #,##0.0_);_(* \(#,##0.00\);_(* &quot;-&quot;??_);_(@_)"/>
    <numFmt numFmtId="203" formatCode="&quot;fl&quot;#,##0_);\(&quot;fl&quot;#,##0\)"/>
    <numFmt numFmtId="204" formatCode="&quot;fl&quot;#,##0_);[Red]\(&quot;fl&quot;#,##0\)"/>
    <numFmt numFmtId="205" formatCode="#,##0;\-#,##0;&quot;-&quot;"/>
    <numFmt numFmtId="206" formatCode="&quot;fl&quot;#,##0.00_);\(&quot;fl&quot;#,##0.00\)"/>
    <numFmt numFmtId="207" formatCode="#,##0.00;\-#,##0.00;&quot;-&quot;"/>
    <numFmt numFmtId="208" formatCode="#,##0%;\-#,##0%;&quot;- &quot;"/>
    <numFmt numFmtId="209" formatCode="#,##0.0%;\-#,##0.0%;&quot;- &quot;"/>
    <numFmt numFmtId="210" formatCode="#,##0.00%;\-#,##0.00%;&quot;- &quot;"/>
    <numFmt numFmtId="211" formatCode="#,##0.0;\-#,##0.0;&quot;-&quot;"/>
    <numFmt numFmtId="212" formatCode="&quot;_&quot;\-* #,##0\ &quot;F&quot;&quot;_&quot;\-;\-* #,##0\ &quot;F&quot;&quot;_&quot;\-;&quot;_&quot;\-* &quot;-&quot;\ &quot;F&quot;&quot;_&quot;\-;&quot;_&quot;\-@&quot;_&quot;\-"/>
    <numFmt numFmtId="213" formatCode="mmm\,yy"/>
    <numFmt numFmtId="214" formatCode="_(* #,##0_);_(* \(#,##0\);_(* &quot;-&quot;_);_(@_)"/>
    <numFmt numFmtId="215" formatCode="#,##0.0_);\(#,##0.0\)"/>
    <numFmt numFmtId="216" formatCode="#,##0_ ;[Red]\-#,##0\ "/>
    <numFmt numFmtId="217" formatCode="_(* #,##0_);_(* \(#,##0\);_(* &quot;-&quot;??_);_(@_)"/>
    <numFmt numFmtId="218" formatCode="#,##0__\ \ \ \ "/>
    <numFmt numFmtId="219" formatCode="_-&quot;£&quot;* #,##0_-;\-&quot;£&quot;* #,##0_-;_-&quot;£&quot;* &quot;-&quot;_-;_-@_-"/>
    <numFmt numFmtId="220" formatCode="_-&quot;£&quot;* #,##0.00_-;\-&quot;£&quot;* #,##0.00_-;_-&quot;£&quot;* &quot;-&quot;??_-;_-@_-"/>
    <numFmt numFmtId="221" formatCode="#,##0.00&quot;т.р.&quot;;\-#,##0.00&quot;т.р.&quot;"/>
    <numFmt numFmtId="222" formatCode="#,##0.0;[Red]#,##0.0"/>
    <numFmt numFmtId="223" formatCode="_-* #,##0\ _d_._-;\-* #,##0\ _d_._-;_-* &quot;-&quot;\ _d_._-;_-@_-"/>
    <numFmt numFmtId="224" formatCode="_-* #,##0.00\ _d_._-;\-* #,##0.00\ _d_._-;_-* &quot;-&quot;??\ _d_._-;_-@_-"/>
    <numFmt numFmtId="225" formatCode="\(#,##0.0\)"/>
    <numFmt numFmtId="226" formatCode="#,##0\ &quot;?.&quot;;\-#,##0\ &quot;?.&quot;"/>
    <numFmt numFmtId="227" formatCode="dd\,mmm"/>
    <numFmt numFmtId="228" formatCode="mm\,dd\,yy\ hh:mm"/>
    <numFmt numFmtId="229" formatCode="mm\,dd\,yy"/>
    <numFmt numFmtId="230" formatCode="&quot;_&quot;\(&quot;$&quot;* #,##0.00&quot;_&quot;\);&quot;_&quot;\(&quot;$&quot;* \(#,##0.00\);&quot;_&quot;\(&quot;$&quot;* &quot;-&quot;??&quot;_&quot;\);&quot;_&quot;\(@&quot;_&quot;\)"/>
    <numFmt numFmtId="231" formatCode="0%;\(0%\)"/>
    <numFmt numFmtId="232" formatCode="#,##0______;;&quot;------------      &quot;"/>
    <numFmt numFmtId="233" formatCode="_(* #,##0.000_);_(* \(#,##0.000\);_(* &quot;-&quot;??_);_(@_)"/>
    <numFmt numFmtId="234" formatCode="_(* #,##0.000_);_(* \(#,##0.000\);_(* &quot;-&quot;???_);_(@_)"/>
    <numFmt numFmtId="235" formatCode="&quot;$&quot;#,##0"/>
    <numFmt numFmtId="236" formatCode="#,##0\ &quot;F&quot;;\-#,##0\ &quot;F&quot;"/>
    <numFmt numFmtId="237" formatCode="\ \ @"/>
    <numFmt numFmtId="238" formatCode="\ \ \ \ @"/>
    <numFmt numFmtId="239" formatCode="_-&quot;Ј&quot;* #,##0_-;\-&quot;Ј&quot;* #,##0_-;_-&quot;Ј&quot;* &quot;-&quot;_-;_-@_-"/>
    <numFmt numFmtId="240" formatCode="_-&quot;Ј&quot;* #,##0.00_-;\-&quot;Ј&quot;* #,##0.00_-;_-&quot;Ј&quot;* &quot;-&quot;??_-;_-@_-"/>
    <numFmt numFmtId="241" formatCode="#,##0.000_ ;\-#,##0.000\ "/>
    <numFmt numFmtId="242" formatCode="#,##0.00_ ;[Red]\-#,##0.00\ "/>
    <numFmt numFmtId="243" formatCode="_-* #,##0\ &quot;DM&quot;_-;\-* #,##0\ &quot;DM&quot;_-;_-* &quot;-&quot;\ &quot;DM&quot;_-;_-@_-"/>
    <numFmt numFmtId="244" formatCode="_-* #,##0.00\ &quot;DM&quot;_-;\-* #,##0.00\ &quot;DM&quot;_-;_-* &quot;-&quot;??\ &quot;DM&quot;_-;_-@_-"/>
    <numFmt numFmtId="245" formatCode="0_)"/>
    <numFmt numFmtId="246" formatCode="_-* #,##0\ _D_M_-;\-* #,##0\ _D_M_-;_-* &quot;-&quot;\ _D_M_-;_-@_-"/>
    <numFmt numFmtId="247" formatCode="_-* #,##0.00\ _D_M_-;\-* #,##0.00\ _D_M_-;_-* &quot;-&quot;??\ _D_M_-;_-@_-"/>
    <numFmt numFmtId="248" formatCode="_-* #,##0\ _$_-;\-* #,##0\ _$_-;_-* &quot;-&quot;\ _$_-;_-@_-"/>
    <numFmt numFmtId="249" formatCode="#,##0.00_р_."/>
    <numFmt numFmtId="250" formatCode="_(* #,##0.00_);_(* \(#,##0.00\);_(* &quot;-&quot;??_);_(@_)"/>
    <numFmt numFmtId="251" formatCode="#,##0.00_ ;\-#,##0.00\ "/>
    <numFmt numFmtId="252" formatCode="dd\-mmm\-yy"/>
    <numFmt numFmtId="253" formatCode="@\ *."/>
    <numFmt numFmtId="254" formatCode="_-* #,##0\ &quot;руб&quot;_-;\-* #,##0\ &quot;руб&quot;_-;_-* &quot;-&quot;\ &quot;руб&quot;_-;_-@_-"/>
    <numFmt numFmtId="255" formatCode="mmmm\ d\,\ yyyy"/>
    <numFmt numFmtId="256" formatCode="000000"/>
    <numFmt numFmtId="257" formatCode="&quot;?.&quot;#,##0_);[Red]\(&quot;?.&quot;#,##0\)"/>
    <numFmt numFmtId="258" formatCode="&quot;?.&quot;#,##0.00_);[Red]\(&quot;?.&quot;#,##0.00\)"/>
    <numFmt numFmtId="259" formatCode="0.0_)"/>
    <numFmt numFmtId="260" formatCode="0000"/>
    <numFmt numFmtId="261" formatCode="_(&quot;$&quot;* #,##0_);_(&quot;$&quot;* \(#,##0\);_(&quot;$&quot;* &quot;-&quot;_);_(@_)"/>
    <numFmt numFmtId="262" formatCode="dd\.mm\.yyyy&quot;г.&quot;"/>
    <numFmt numFmtId="263" formatCode="_(&quot;$&quot;* #,##0.00_);_(&quot;$&quot;* \(#,##0.00\);_(&quot;$&quot;* &quot;-&quot;??_);_(@_)"/>
    <numFmt numFmtId="264" formatCode="#,##0.00_);[Red]\(#,##0.00\)"/>
    <numFmt numFmtId="265" formatCode="#,##0.00;[Red]\-#,##0.00;&quot;-&quot;"/>
    <numFmt numFmtId="266" formatCode="#,##0;[Red]\-#,##0;&quot;-&quot;"/>
    <numFmt numFmtId="267" formatCode="&quot;$&quot;#,##0.00_);[Red]\(&quot;$&quot;#,##0.00\)"/>
    <numFmt numFmtId="268" formatCode="yyyy"/>
    <numFmt numFmtId="269" formatCode="yyyy\ &quot;год&quot;"/>
    <numFmt numFmtId="270" formatCode="#,##0_ ;\-#,##0\ "/>
    <numFmt numFmtId="271" formatCode="\$#\.00"/>
    <numFmt numFmtId="272" formatCode="#,###"/>
    <numFmt numFmtId="273" formatCode="h:mm\,\ dd/mm/yyyy"/>
  </numFmts>
  <fonts count="327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  <font>
      <u/>
      <sz val="10"/>
      <color indexed="12"/>
      <name val="Arial Cyr"/>
      <charset val="204"/>
    </font>
    <font>
      <sz val="10"/>
      <name val="Arial Cyr"/>
      <charset val="204"/>
    </font>
    <font>
      <sz val="12"/>
      <name val="Arial Cyr"/>
      <family val="2"/>
      <charset val="204"/>
    </font>
    <font>
      <b/>
      <sz val="10"/>
      <name val="Arial Cyr"/>
      <family val="2"/>
      <charset val="204"/>
    </font>
    <font>
      <sz val="10"/>
      <name val="Helv"/>
    </font>
    <font>
      <sz val="10"/>
      <name val="Arial"/>
      <family val="2"/>
      <charset val="204"/>
    </font>
    <font>
      <sz val="10"/>
      <name val="MS Sans Serif"/>
      <family val="2"/>
      <charset val="204"/>
    </font>
    <font>
      <sz val="8"/>
      <name val="Helv"/>
      <charset val="204"/>
    </font>
    <font>
      <b/>
      <sz val="14"/>
      <name val="Franklin Gothic Medium"/>
      <family val="2"/>
      <charset val="204"/>
    </font>
    <font>
      <b/>
      <sz val="9"/>
      <name val="Tahoma"/>
      <family val="2"/>
      <charset val="204"/>
    </font>
    <font>
      <sz val="9"/>
      <name val="Tahoma"/>
      <family val="2"/>
      <charset val="204"/>
    </font>
    <font>
      <sz val="10"/>
      <name val="Times New Roman"/>
      <family val="1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</font>
    <font>
      <sz val="12"/>
      <name val="Arial Cyr"/>
      <charset val="204"/>
    </font>
    <font>
      <sz val="10"/>
      <name val="Arial Cyr"/>
      <family val="2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name val="Arial"/>
      <family val="2"/>
      <charset val="204"/>
    </font>
    <font>
      <b/>
      <i/>
      <sz val="12"/>
      <name val="Times New Roman"/>
      <family val="1"/>
      <charset val="204"/>
    </font>
    <font>
      <sz val="11"/>
      <name val="Calibri"/>
      <family val="2"/>
      <charset val="204"/>
    </font>
    <font>
      <sz val="8"/>
      <color indexed="12"/>
      <name val="Arial"/>
      <family val="2"/>
      <charset val="204"/>
    </font>
    <font>
      <sz val="10"/>
      <name val="Helv"/>
      <charset val="204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u/>
      <sz val="10"/>
      <color indexed="12"/>
      <name val="Courier"/>
      <family val="3"/>
    </font>
    <font>
      <sz val="10"/>
      <color indexed="24"/>
      <name val="Arial"/>
      <family val="2"/>
      <charset val="204"/>
    </font>
    <font>
      <b/>
      <sz val="10"/>
      <color indexed="12"/>
      <name val="Arial CYR"/>
      <family val="2"/>
      <charset val="204"/>
    </font>
    <font>
      <sz val="8"/>
      <name val="Palatino"/>
      <family val="1"/>
    </font>
    <font>
      <u/>
      <sz val="8"/>
      <color indexed="12"/>
      <name val="Arial Cyr"/>
      <charset val="204"/>
    </font>
    <font>
      <u/>
      <sz val="10"/>
      <color indexed="36"/>
      <name val="Arial Cyr"/>
      <charset val="204"/>
    </font>
    <font>
      <b/>
      <sz val="10"/>
      <color indexed="18"/>
      <name val="Arial Cyr"/>
      <charset val="204"/>
    </font>
    <font>
      <b/>
      <sz val="18"/>
      <color indexed="24"/>
      <name val="Arial"/>
      <family val="2"/>
      <charset val="204"/>
    </font>
    <font>
      <b/>
      <sz val="12"/>
      <color indexed="24"/>
      <name val="Arial"/>
      <family val="2"/>
      <charset val="204"/>
    </font>
    <font>
      <b/>
      <sz val="8"/>
      <name val="Arial Cyr"/>
      <charset val="204"/>
    </font>
    <font>
      <sz val="10"/>
      <name val="Courier"/>
      <family val="3"/>
    </font>
    <font>
      <u/>
      <sz val="10"/>
      <color indexed="36"/>
      <name val="Courier"/>
      <family val="3"/>
    </font>
    <font>
      <sz val="12"/>
      <name val="Arial"/>
      <family val="2"/>
      <charset val="204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6"/>
      <color indexed="23"/>
      <name val="Arial"/>
      <family val="2"/>
      <charset val="204"/>
    </font>
    <font>
      <sz val="10"/>
      <color indexed="10"/>
      <name val="Arial"/>
      <family val="2"/>
    </font>
    <font>
      <b/>
      <sz val="8"/>
      <color indexed="9"/>
      <name val="Arial Cyr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4"/>
      <name val="Arial Cyr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sz val="11"/>
      <name val="Times New Roman Cyr"/>
      <family val="1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2"/>
      <color indexed="24"/>
      <name val="Arial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i/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10"/>
      <name val="Arial Cyr"/>
      <charset val="204"/>
    </font>
    <font>
      <b/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2"/>
      <color indexed="8"/>
      <name val="Courier New"/>
      <family val="3"/>
      <charset val="204"/>
    </font>
    <font>
      <sz val="18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9"/>
      <color indexed="9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3"/>
      <color indexed="8"/>
      <name val="Times New Roman"/>
      <family val="1"/>
      <charset val="204"/>
    </font>
    <font>
      <b/>
      <i/>
      <u val="double"/>
      <sz val="13"/>
      <color indexed="8"/>
      <name val="Times New Roman"/>
      <family val="1"/>
      <charset val="204"/>
    </font>
    <font>
      <sz val="14"/>
      <color indexed="8"/>
      <name val="Times New Roman"/>
      <family val="2"/>
      <charset val="204"/>
    </font>
    <font>
      <sz val="14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u/>
      <sz val="11"/>
      <color indexed="12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u/>
      <sz val="9"/>
      <color indexed="12"/>
      <name val="Tahoma"/>
      <family val="2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8"/>
      <color rgb="FF0070C0"/>
      <name val="Times New Roman"/>
      <family val="1"/>
      <charset val="204"/>
    </font>
    <font>
      <b/>
      <sz val="18"/>
      <color rgb="FF0070C0"/>
      <name val="Times New Roman"/>
      <family val="1"/>
      <charset val="204"/>
    </font>
    <font>
      <sz val="10"/>
      <color rgb="FF0070C0"/>
      <name val="Arial Cyr"/>
      <charset val="204"/>
    </font>
    <font>
      <sz val="14"/>
      <color rgb="FF0070C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name val="Arial"/>
      <family val="2"/>
      <charset val="204"/>
    </font>
    <font>
      <b/>
      <sz val="18"/>
      <color theme="3"/>
      <name val="Cambria"/>
      <family val="2"/>
      <charset val="204"/>
      <scheme val="major"/>
    </font>
    <font>
      <sz val="11"/>
      <color theme="0"/>
      <name val="Calibri"/>
      <family val="2"/>
      <charset val="204"/>
      <scheme val="minor"/>
    </font>
    <font>
      <sz val="8"/>
      <name val="Verdana"/>
      <family val="2"/>
      <charset val="204"/>
    </font>
    <font>
      <sz val="10"/>
      <name val="Times New Roman CYR"/>
      <family val="1"/>
      <charset val="204"/>
    </font>
    <font>
      <sz val="10"/>
      <color indexed="8"/>
      <name val="Verdana"/>
      <family val="2"/>
      <charset val="204"/>
    </font>
    <font>
      <sz val="10"/>
      <name val="Arial Cyr"/>
    </font>
    <font>
      <sz val="1"/>
      <color indexed="8"/>
      <name val="Courier"/>
      <family val="1"/>
      <charset val="204"/>
    </font>
    <font>
      <sz val="10"/>
      <color theme="1"/>
      <name val="Arial"/>
      <family val="2"/>
    </font>
    <font>
      <sz val="10"/>
      <name val="PragmaticaCTT"/>
      <charset val="204"/>
    </font>
    <font>
      <sz val="10"/>
      <color theme="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indexed="12"/>
      <name val="Arial"/>
      <family val="2"/>
      <charset val="204"/>
    </font>
    <font>
      <sz val="9"/>
      <color indexed="56"/>
      <name val="Frutiger 45 Light"/>
      <family val="2"/>
    </font>
    <font>
      <sz val="9"/>
      <name val="Times New Roman"/>
      <family val="1"/>
    </font>
    <font>
      <b/>
      <sz val="10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name val="Arial"/>
      <family val="2"/>
    </font>
    <font>
      <b/>
      <sz val="10"/>
      <color indexed="9"/>
      <name val="Arial"/>
      <family val="2"/>
      <charset val="204"/>
    </font>
    <font>
      <sz val="10"/>
      <color indexed="57"/>
      <name val="Wingdings"/>
      <charset val="2"/>
    </font>
    <font>
      <sz val="8.5"/>
      <name val="MS Sans Serif"/>
      <family val="2"/>
    </font>
    <font>
      <b/>
      <sz val="11"/>
      <name val="Arial Cyr"/>
    </font>
    <font>
      <sz val="12"/>
      <name val="Tms Rmn"/>
      <charset val="204"/>
    </font>
    <font>
      <b/>
      <sz val="11"/>
      <color indexed="8"/>
      <name val="Calibri"/>
      <family val="2"/>
    </font>
    <font>
      <sz val="18"/>
      <name val="Arial"/>
      <family val="2"/>
      <charset val="204"/>
    </font>
    <font>
      <sz val="10"/>
      <color indexed="12"/>
      <name val="Arial"/>
      <family val="2"/>
    </font>
    <font>
      <sz val="10"/>
      <name val="Courier"/>
      <family val="1"/>
      <charset val="204"/>
    </font>
    <font>
      <sz val="7"/>
      <name val="Palatino"/>
      <family val="1"/>
    </font>
    <font>
      <i/>
      <sz val="12"/>
      <name val="Arial"/>
      <family val="2"/>
      <charset val="204"/>
    </font>
    <font>
      <sz val="12"/>
      <name val="Symbol"/>
      <family val="1"/>
      <charset val="2"/>
    </font>
    <font>
      <sz val="18"/>
      <name val="Symbol"/>
      <family val="1"/>
      <charset val="2"/>
    </font>
    <font>
      <sz val="8"/>
      <name val="Symbol"/>
      <family val="1"/>
      <charset val="2"/>
    </font>
    <font>
      <i/>
      <sz val="12"/>
      <name val="Symbol"/>
      <family val="1"/>
      <charset val="2"/>
    </font>
    <font>
      <sz val="9"/>
      <name val="Futura UBS Bk"/>
      <family val="2"/>
    </font>
    <font>
      <sz val="6"/>
      <color indexed="16"/>
      <name val="Palatino"/>
      <family val="1"/>
    </font>
    <font>
      <b/>
      <sz val="12"/>
      <name val="Arial"/>
      <family val="2"/>
    </font>
    <font>
      <sz val="8"/>
      <color indexed="13"/>
      <name val="Arial"/>
      <family val="2"/>
    </font>
    <font>
      <b/>
      <i/>
      <sz val="26"/>
      <name val="Times New Roman"/>
      <family val="1"/>
    </font>
    <font>
      <i/>
      <sz val="10"/>
      <name val="Arial"/>
      <family val="2"/>
      <charset val="204"/>
    </font>
    <font>
      <sz val="12"/>
      <name val="Times New Roman CYR"/>
      <charset val="204"/>
    </font>
    <font>
      <b/>
      <i/>
      <sz val="11"/>
      <color indexed="12"/>
      <name val="Arial Cyr"/>
      <family val="2"/>
      <charset val="204"/>
    </font>
    <font>
      <sz val="8"/>
      <color indexed="12"/>
      <name val="Palatino"/>
      <family val="1"/>
    </font>
    <font>
      <sz val="8"/>
      <color indexed="9"/>
      <name val="MS Sans Serif"/>
      <family val="2"/>
      <charset val="204"/>
    </font>
    <font>
      <sz val="10"/>
      <color indexed="14"/>
      <name val="Arial"/>
      <family val="2"/>
    </font>
    <font>
      <sz val="12"/>
      <name val="Gill Sans"/>
    </font>
    <font>
      <i/>
      <sz val="10"/>
      <name val="PragmaticaC"/>
      <charset val="204"/>
    </font>
    <font>
      <sz val="11"/>
      <color indexed="17"/>
      <name val="Calibri"/>
      <family val="2"/>
    </font>
    <font>
      <sz val="14"/>
      <name val="NewtonC"/>
      <charset val="204"/>
    </font>
    <font>
      <sz val="10"/>
      <name val="Palatino"/>
      <family val="1"/>
    </font>
    <font>
      <b/>
      <i/>
      <sz val="10"/>
      <name val="Arial"/>
      <family val="2"/>
    </font>
    <font>
      <sz val="10"/>
      <color indexed="16"/>
      <name val="Helvetica-Black"/>
    </font>
    <font>
      <b/>
      <sz val="14"/>
      <name val="Arial"/>
      <family val="2"/>
    </font>
    <font>
      <sz val="22"/>
      <name val="UBSHeadline"/>
      <family val="1"/>
    </font>
    <font>
      <u/>
      <sz val="10"/>
      <name val="Arial"/>
      <family val="2"/>
      <charset val="204"/>
    </font>
    <font>
      <i/>
      <sz val="12"/>
      <name val="Tms Rmn"/>
      <charset val="204"/>
    </font>
    <font>
      <sz val="8"/>
      <name val="Arial"/>
      <family val="2"/>
    </font>
    <font>
      <b/>
      <sz val="10"/>
      <color indexed="10"/>
      <name val="Arial Cyr"/>
      <family val="2"/>
      <charset val="204"/>
    </font>
    <font>
      <sz val="9.5"/>
      <color indexed="23"/>
      <name val="Helvetica-Black"/>
    </font>
    <font>
      <sz val="9"/>
      <color indexed="20"/>
      <name val="Arial"/>
      <family val="2"/>
    </font>
    <font>
      <sz val="9"/>
      <color indexed="48"/>
      <name val="Arial"/>
      <family val="2"/>
    </font>
    <font>
      <b/>
      <sz val="9"/>
      <color indexed="20"/>
      <name val="Arial"/>
      <family val="2"/>
    </font>
    <font>
      <b/>
      <sz val="10"/>
      <color indexed="63"/>
      <name val="Arial"/>
      <family val="2"/>
    </font>
    <font>
      <sz val="10"/>
      <color indexed="63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18"/>
      <name val="Arial"/>
      <family val="2"/>
    </font>
    <font>
      <b/>
      <sz val="18"/>
      <color indexed="62"/>
      <name val="Cambria"/>
      <family val="2"/>
    </font>
    <font>
      <sz val="8"/>
      <name val="Arial Cyr"/>
      <family val="2"/>
      <charset val="204"/>
    </font>
    <font>
      <sz val="10"/>
      <name val="NTHelvetica/Cyrillic"/>
      <charset val="204"/>
    </font>
    <font>
      <sz val="10"/>
      <name val="Arial Narrow"/>
      <family val="2"/>
      <charset val="204"/>
    </font>
    <font>
      <b/>
      <sz val="9"/>
      <name val="Palatino"/>
      <family val="1"/>
    </font>
    <font>
      <b/>
      <sz val="10"/>
      <color indexed="9"/>
      <name val="Verdana"/>
      <family val="2"/>
      <charset val="204"/>
    </font>
    <font>
      <sz val="10"/>
      <color indexed="9"/>
      <name val="Arial"/>
      <family val="2"/>
      <charset val="204"/>
    </font>
    <font>
      <sz val="9"/>
      <color indexed="21"/>
      <name val="Helvetica-Black"/>
    </font>
    <font>
      <b/>
      <sz val="10"/>
      <name val="Palatino"/>
      <family val="1"/>
    </font>
    <font>
      <sz val="9"/>
      <name val="Helvetica-Black"/>
    </font>
    <font>
      <sz val="12"/>
      <color indexed="8"/>
      <name val="Palatino"/>
      <family val="1"/>
    </font>
    <font>
      <sz val="11"/>
      <name val="Helvetica-Black"/>
    </font>
    <font>
      <sz val="11"/>
      <color indexed="8"/>
      <name val="Helvetica-Black"/>
    </font>
    <font>
      <b/>
      <sz val="8"/>
      <name val="Palatino"/>
      <family val="1"/>
    </font>
    <font>
      <u/>
      <sz val="8"/>
      <color indexed="8"/>
      <name val="Arial"/>
      <family val="2"/>
    </font>
    <font>
      <b/>
      <i/>
      <sz val="10"/>
      <color indexed="9"/>
      <name val="Arial"/>
      <family val="2"/>
      <charset val="204"/>
    </font>
    <font>
      <b/>
      <i/>
      <sz val="8"/>
      <name val="Helv"/>
    </font>
    <font>
      <sz val="11"/>
      <color indexed="48"/>
      <name val="Calibri"/>
      <family val="2"/>
    </font>
    <font>
      <b/>
      <sz val="8"/>
      <name val="Arial CYR"/>
      <family val="2"/>
      <charset val="204"/>
    </font>
    <font>
      <sz val="10"/>
      <color indexed="10"/>
      <name val="Arial Cyr"/>
      <family val="2"/>
      <charset val="204"/>
    </font>
    <font>
      <b/>
      <sz val="11"/>
      <color indexed="63"/>
      <name val="Calibri"/>
      <family val="2"/>
    </font>
    <font>
      <b/>
      <sz val="11"/>
      <color indexed="53"/>
      <name val="Calibri"/>
      <family val="2"/>
    </font>
    <font>
      <b/>
      <u/>
      <sz val="11"/>
      <color indexed="12"/>
      <name val="Arial"/>
      <family val="2"/>
      <charset val="204"/>
    </font>
    <font>
      <b/>
      <sz val="12"/>
      <color indexed="12"/>
      <name val="Arial Cyr"/>
      <family val="2"/>
      <charset val="204"/>
    </font>
    <font>
      <b/>
      <sz val="12"/>
      <name val="Arial Cyr"/>
      <family val="2"/>
      <charset val="204"/>
    </font>
    <font>
      <b/>
      <sz val="18"/>
      <color indexed="62"/>
      <name val="Arial Cyr"/>
      <family val="2"/>
      <charset val="204"/>
    </font>
    <font>
      <b/>
      <i/>
      <sz val="18"/>
      <color indexed="62"/>
      <name val="Arial Cyr"/>
      <family val="2"/>
      <charset val="204"/>
    </font>
    <font>
      <sz val="10"/>
      <name val="Times New Roman CYR"/>
      <charset val="204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9"/>
      <name val="Tahoma"/>
      <family val="2"/>
    </font>
    <font>
      <b/>
      <sz val="18"/>
      <name val="Arial"/>
      <family val="2"/>
      <charset val="204"/>
    </font>
    <font>
      <sz val="9"/>
      <name val="Tahoma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1"/>
      <color indexed="9"/>
      <name val="Calibri"/>
      <family val="2"/>
    </font>
    <font>
      <b/>
      <sz val="18"/>
      <color theme="3"/>
      <name val="Cambria"/>
      <family val="2"/>
      <scheme val="major"/>
    </font>
    <font>
      <sz val="10"/>
      <color indexed="9"/>
      <name val="Arial Cyr"/>
      <family val="2"/>
      <charset val="204"/>
    </font>
    <font>
      <sz val="11"/>
      <color indexed="60"/>
      <name val="Calibri"/>
      <family val="2"/>
    </font>
    <font>
      <sz val="10"/>
      <color indexed="64"/>
      <name val="Arial"/>
      <family val="2"/>
      <charset val="204"/>
    </font>
    <font>
      <sz val="10"/>
      <color theme="1"/>
      <name val="Arial Cyr"/>
      <family val="2"/>
      <charset val="204"/>
    </font>
    <font>
      <sz val="10"/>
      <name val="Tahoma"/>
      <family val="2"/>
      <charset val="204"/>
    </font>
    <font>
      <sz val="10"/>
      <name val="’†?S?V?b?N‘М"/>
      <family val="3"/>
      <charset val="128"/>
    </font>
    <font>
      <sz val="11"/>
      <color indexed="8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b/>
      <i/>
      <sz val="10"/>
      <color indexed="10"/>
      <name val="Arial Cyr"/>
      <family val="2"/>
      <charset val="204"/>
    </font>
    <font>
      <sz val="11"/>
      <color indexed="16"/>
      <name val="Calibri"/>
      <family val="2"/>
    </font>
    <font>
      <b/>
      <sz val="11"/>
      <name val="Arial Cyr"/>
      <family val="2"/>
      <charset val="204"/>
    </font>
    <font>
      <i/>
      <sz val="10"/>
      <color rgb="FF7F7F7F"/>
      <name val="Arial"/>
      <family val="2"/>
    </font>
    <font>
      <sz val="10"/>
      <color indexed="12"/>
      <name val="Arial Cyr"/>
      <family val="2"/>
      <charset val="204"/>
    </font>
    <font>
      <b/>
      <i/>
      <sz val="14"/>
      <color indexed="57"/>
      <name val="Arial Cyr"/>
      <family val="2"/>
      <charset val="204"/>
    </font>
    <font>
      <sz val="10"/>
      <color indexed="8"/>
      <name val="Times New Roman Cyr"/>
      <family val="1"/>
      <charset val="204"/>
    </font>
    <font>
      <sz val="11"/>
      <color indexed="53"/>
      <name val="Calibri"/>
      <family val="2"/>
    </font>
    <font>
      <sz val="12"/>
      <name val="Times New Roman Cyr"/>
    </font>
    <font>
      <sz val="14"/>
      <name val="Arial Cyr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"/>
      <color indexed="8"/>
      <name val="Courier"/>
      <family val="1"/>
      <charset val="204"/>
    </font>
    <font>
      <sz val="10"/>
      <color indexed="8"/>
      <name val="Arial Cyr"/>
      <family val="2"/>
      <charset val="204"/>
    </font>
    <font>
      <sz val="10"/>
      <color indexed="8"/>
      <name val="Times New Roman"/>
      <family val="2"/>
      <charset val="204"/>
    </font>
    <font>
      <sz val="9"/>
      <color indexed="11"/>
      <name val="Arial"/>
      <family val="2"/>
      <charset val="204"/>
    </font>
    <font>
      <b/>
      <sz val="10"/>
      <color indexed="62"/>
      <name val="Tahoma"/>
      <family val="2"/>
      <charset val="204"/>
    </font>
    <font>
      <sz val="10"/>
      <name val="Courier New"/>
      <family val="3"/>
      <charset val="204"/>
    </font>
    <font>
      <sz val="10"/>
      <color indexed="8"/>
      <name val="MS Sans Serif"/>
      <family val="2"/>
      <charset val="204"/>
    </font>
    <font>
      <sz val="9"/>
      <name val="Arial"/>
      <family val="2"/>
      <charset val="204"/>
    </font>
    <font>
      <sz val="10"/>
      <name val="Times New Roman CE"/>
    </font>
    <font>
      <i/>
      <sz val="1"/>
      <color indexed="8"/>
      <name val="Courier"/>
      <family val="1"/>
      <charset val="204"/>
    </font>
    <font>
      <i/>
      <sz val="1"/>
      <color indexed="8"/>
      <name val="Courier"/>
      <family val="3"/>
    </font>
    <font>
      <sz val="10"/>
      <name val="Baltica"/>
      <charset val="204"/>
    </font>
    <font>
      <u/>
      <sz val="8.5"/>
      <color indexed="36"/>
      <name val="Arial"/>
      <family val="2"/>
      <charset val="204"/>
    </font>
    <font>
      <b/>
      <sz val="10"/>
      <name val="Baltica"/>
      <charset val="204"/>
    </font>
    <font>
      <u/>
      <sz val="8.5"/>
      <color indexed="12"/>
      <name val="Arial"/>
      <family val="2"/>
      <charset val="204"/>
    </font>
    <font>
      <u/>
      <sz val="10"/>
      <color indexed="20"/>
      <name val="Arial Cyr"/>
      <charset val="204"/>
    </font>
    <font>
      <b/>
      <u/>
      <sz val="16"/>
      <name val="Arial"/>
      <family val="2"/>
      <charset val="204"/>
    </font>
    <font>
      <sz val="8"/>
      <color indexed="8"/>
      <name val="Times New Roman"/>
      <family val="1"/>
    </font>
    <font>
      <sz val="12"/>
      <name val="Times New Roman Cyr"/>
      <family val="1"/>
      <charset val="204"/>
    </font>
    <font>
      <sz val="10"/>
      <name val="Arial CE"/>
      <charset val="238"/>
    </font>
    <font>
      <sz val="8"/>
      <name val="Arial CE"/>
    </font>
    <font>
      <b/>
      <sz val="20"/>
      <name val="Times New Roman"/>
      <family val="1"/>
      <charset val="204"/>
    </font>
    <font>
      <sz val="13"/>
      <name val="Tahoma"/>
      <family val="2"/>
      <charset val="204"/>
    </font>
    <font>
      <sz val="11"/>
      <name val="Tahoma"/>
      <family val="2"/>
      <charset val="204"/>
    </font>
    <font>
      <b/>
      <sz val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u/>
      <sz val="9"/>
      <color rgb="FF333399"/>
      <name val="Tahoma"/>
      <family val="2"/>
      <charset val="204"/>
    </font>
    <font>
      <u/>
      <sz val="9"/>
      <color indexed="62"/>
      <name val="Tahoma"/>
      <family val="2"/>
      <charset val="204"/>
    </font>
    <font>
      <u/>
      <sz val="9"/>
      <color indexed="18"/>
      <name val="Tahoma"/>
      <family val="2"/>
      <charset val="204"/>
    </font>
    <font>
      <u/>
      <sz val="9"/>
      <color theme="10"/>
      <name val="Tahoma"/>
      <family val="2"/>
      <charset val="204"/>
    </font>
    <font>
      <sz val="11"/>
      <color indexed="47"/>
      <name val="Calibri"/>
      <family val="2"/>
      <charset val="204"/>
    </font>
    <font>
      <b/>
      <sz val="18"/>
      <color indexed="62"/>
      <name val="Cambria"/>
      <family val="2"/>
      <charset val="204"/>
    </font>
    <font>
      <b/>
      <sz val="15"/>
      <color indexed="62"/>
      <name val="Calibri"/>
      <family val="2"/>
      <charset val="204"/>
    </font>
    <font>
      <b/>
      <sz val="11"/>
      <color indexed="47"/>
      <name val="Calibri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sz val="14"/>
      <color indexed="9"/>
      <name val="Times New Roman"/>
      <family val="1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color indexed="60"/>
      <name val="Arial Cyr"/>
      <family val="2"/>
      <charset val="204"/>
    </font>
    <font>
      <sz val="9"/>
      <color indexed="11"/>
      <name val="Tahoma"/>
      <family val="2"/>
      <charset val="204"/>
    </font>
    <font>
      <b/>
      <sz val="10"/>
      <color indexed="72"/>
      <name val="Arial"/>
      <family val="2"/>
      <charset val="204"/>
    </font>
    <font>
      <sz val="8"/>
      <name val="Arial"/>
      <family val="2"/>
      <charset val="1"/>
    </font>
    <font>
      <sz val="11"/>
      <color rgb="FF000000"/>
      <name val="SimSun"/>
      <family val="2"/>
      <charset val="204"/>
    </font>
    <font>
      <sz val="14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1"/>
      <name val="Times New Roman Cyr"/>
      <charset val="204"/>
    </font>
    <font>
      <b/>
      <u/>
      <sz val="9"/>
      <color rgb="FF0000FF"/>
      <name val="Tahoma"/>
      <family val="2"/>
      <charset val="204"/>
    </font>
    <font>
      <sz val="9"/>
      <name val="Arial Cyr"/>
    </font>
    <font>
      <sz val="9"/>
      <name val="Arial Cyr"/>
      <charset val="204"/>
    </font>
    <font>
      <sz val="11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sz val="14"/>
      <color rgb="FFFF0000"/>
      <name val="Times New Roman"/>
      <family val="1"/>
      <charset val="204"/>
    </font>
    <font>
      <sz val="12"/>
      <name val="Calibri"/>
      <family val="2"/>
      <charset val="204"/>
    </font>
    <font>
      <vertAlign val="subscript"/>
      <sz val="12"/>
      <name val="Times New Roman"/>
      <family val="1"/>
      <charset val="204"/>
    </font>
    <font>
      <b/>
      <vertAlign val="subscript"/>
      <sz val="12"/>
      <name val="Times New Roman"/>
      <family val="1"/>
      <charset val="204"/>
    </font>
    <font>
      <b/>
      <sz val="12"/>
      <color indexed="22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7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vertAlign val="superscript"/>
      <sz val="18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u/>
      <sz val="9"/>
      <color indexed="12"/>
      <name val="Tahoma"/>
      <family val="2"/>
      <charset val="204"/>
    </font>
    <font>
      <sz val="9"/>
      <color indexed="8"/>
      <name val="Tahoma"/>
      <family val="2"/>
      <charset val="204"/>
    </font>
  </fonts>
  <fills count="15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lightGray">
        <fgColor indexed="2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61"/>
        <bgColor indexed="61"/>
      </patternFill>
    </fill>
    <fill>
      <patternFill patternType="solid">
        <fgColor indexed="41"/>
        <bgColor indexed="41"/>
      </patternFill>
    </fill>
    <fill>
      <patternFill patternType="solid">
        <fgColor indexed="22"/>
        <bgColor indexed="22"/>
      </patternFill>
    </fill>
    <fill>
      <patternFill patternType="solid">
        <fgColor indexed="40"/>
        <bgColor indexed="40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31"/>
        <bgColor indexed="31"/>
      </patternFill>
    </fill>
    <fill>
      <patternFill patternType="solid">
        <fgColor indexed="25"/>
        <bgColor indexed="2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26"/>
        <bgColor indexed="26"/>
      </patternFill>
    </fill>
    <fill>
      <patternFill patternType="solid">
        <fgColor indexed="18"/>
        <bgColor indexed="18"/>
      </patternFill>
    </fill>
    <fill>
      <patternFill patternType="solid">
        <fgColor indexed="47"/>
        <bgColor indexed="47"/>
      </patternFill>
    </fill>
    <fill>
      <patternFill patternType="solid">
        <fgColor indexed="65"/>
        <bgColor indexed="8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solid">
        <fgColor indexed="32"/>
        <bgColor indexed="64"/>
      </patternFill>
    </fill>
    <fill>
      <patternFill patternType="solid">
        <fgColor indexed="13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indexed="60"/>
      </patternFill>
    </fill>
    <fill>
      <patternFill patternType="solid">
        <fgColor indexed="14"/>
        <bgColor indexed="64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35"/>
        <bgColor indexed="23"/>
      </patternFill>
    </fill>
    <fill>
      <patternFill patternType="solid">
        <fgColor indexed="23"/>
      </patternFill>
    </fill>
    <fill>
      <patternFill patternType="solid">
        <fgColor indexed="35"/>
        <bgColor indexed="55"/>
      </patternFill>
    </fill>
    <fill>
      <patternFill patternType="solid">
        <fgColor indexed="35"/>
        <bgColor indexed="22"/>
      </patternFill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8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9"/>
        <bgColor indexed="9"/>
      </patternFill>
    </fill>
    <fill>
      <patternFill patternType="solid">
        <fgColor indexed="40"/>
        <bgColor indexed="64"/>
      </patternFill>
    </fill>
    <fill>
      <patternFill patternType="solid">
        <fgColor indexed="23"/>
        <bgColor indexed="2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4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9"/>
      </patternFill>
    </fill>
    <fill>
      <patternFill patternType="lightDown">
        <fgColor indexed="42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22"/>
      </patternFill>
    </fill>
    <fill>
      <patternFill patternType="lightUp">
        <fgColor theme="0" tint="-0.2499465926084170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249977111117893"/>
        <bgColor indexed="64"/>
      </patternFill>
    </fill>
  </fills>
  <borders count="12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22"/>
      </left>
      <right style="thin">
        <color indexed="22"/>
      </right>
      <top style="medium">
        <color indexed="22"/>
      </top>
      <bottom/>
      <diagonal/>
    </border>
    <border>
      <left style="thin">
        <color indexed="22"/>
      </left>
      <right style="thin">
        <color indexed="22"/>
      </right>
      <top style="medium">
        <color indexed="22"/>
      </top>
      <bottom/>
      <diagonal/>
    </border>
    <border>
      <left style="thin">
        <color indexed="22"/>
      </left>
      <right style="medium">
        <color indexed="22"/>
      </right>
      <top style="medium">
        <color indexed="22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51"/>
      </left>
      <right style="thin">
        <color indexed="51"/>
      </right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hair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double">
        <color indexed="5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indexed="9"/>
      </left>
      <right style="thick">
        <color indexed="23"/>
      </right>
      <top style="thick">
        <color indexed="9"/>
      </top>
      <bottom style="thick">
        <color indexed="23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n">
        <color indexed="23"/>
      </bottom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ck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thick">
        <color indexed="49"/>
      </bottom>
      <diagonal/>
    </border>
    <border>
      <left style="thick">
        <color indexed="13"/>
      </left>
      <right style="thick">
        <color indexed="13"/>
      </right>
      <top style="thick">
        <color indexed="13"/>
      </top>
      <bottom style="thick">
        <color indexed="13"/>
      </bottom>
      <diagonal/>
    </border>
    <border>
      <left style="thick">
        <color indexed="17"/>
      </left>
      <right style="thick">
        <color indexed="17"/>
      </right>
      <top style="thick">
        <color indexed="17"/>
      </top>
      <bottom style="thick">
        <color indexed="17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410">
    <xf numFmtId="0" fontId="0" fillId="0" borderId="0"/>
    <xf numFmtId="0" fontId="12" fillId="0" borderId="0"/>
    <xf numFmtId="172" fontId="34" fillId="0" borderId="0">
      <alignment vertical="top"/>
    </xf>
    <xf numFmtId="172" fontId="37" fillId="0" borderId="0">
      <alignment vertical="top"/>
    </xf>
    <xf numFmtId="179" fontId="37" fillId="2" borderId="0">
      <alignment vertical="top"/>
    </xf>
    <xf numFmtId="172" fontId="37" fillId="3" borderId="0">
      <alignment vertical="top"/>
    </xf>
    <xf numFmtId="180" fontId="34" fillId="0" borderId="0">
      <alignment vertical="top"/>
    </xf>
    <xf numFmtId="180" fontId="34" fillId="0" borderId="0">
      <alignment vertical="top"/>
    </xf>
    <xf numFmtId="0" fontId="38" fillId="0" borderId="0"/>
    <xf numFmtId="0" fontId="12" fillId="0" borderId="0"/>
    <xf numFmtId="180" fontId="34" fillId="0" borderId="0">
      <alignment vertical="top"/>
    </xf>
    <xf numFmtId="0" fontId="12" fillId="0" borderId="0"/>
    <xf numFmtId="0" fontId="12" fillId="0" borderId="0"/>
    <xf numFmtId="0" fontId="38" fillId="0" borderId="0"/>
    <xf numFmtId="180" fontId="34" fillId="0" borderId="0">
      <alignment vertical="top"/>
    </xf>
    <xf numFmtId="0" fontId="38" fillId="0" borderId="0"/>
    <xf numFmtId="0" fontId="38" fillId="0" borderId="0"/>
    <xf numFmtId="0" fontId="38" fillId="0" borderId="0"/>
    <xf numFmtId="180" fontId="34" fillId="0" borderId="0">
      <alignment vertical="top"/>
    </xf>
    <xf numFmtId="180" fontId="34" fillId="0" borderId="0">
      <alignment vertical="top"/>
    </xf>
    <xf numFmtId="0" fontId="38" fillId="0" borderId="0"/>
    <xf numFmtId="0" fontId="12" fillId="0" borderId="0"/>
    <xf numFmtId="0" fontId="12" fillId="0" borderId="0"/>
    <xf numFmtId="0" fontId="38" fillId="0" borderId="0"/>
    <xf numFmtId="0" fontId="12" fillId="0" borderId="0"/>
    <xf numFmtId="0" fontId="12" fillId="0" borderId="0"/>
    <xf numFmtId="0" fontId="39" fillId="0" borderId="1">
      <protection locked="0"/>
    </xf>
    <xf numFmtId="168" fontId="39" fillId="0" borderId="0">
      <protection locked="0"/>
    </xf>
    <xf numFmtId="168" fontId="39" fillId="0" borderId="0">
      <protection locked="0"/>
    </xf>
    <xf numFmtId="168" fontId="39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7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181" fontId="28" fillId="0" borderId="2">
      <protection locked="0"/>
    </xf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3" fontId="44" fillId="0" borderId="0" applyFont="0" applyFill="0" applyBorder="0" applyAlignment="0" applyProtection="0"/>
    <xf numFmtId="181" fontId="45" fillId="18" borderId="2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84" fontId="44" fillId="0" borderId="0" applyFont="0" applyFill="0" applyBorder="0" applyAlignment="0" applyProtection="0"/>
    <xf numFmtId="0" fontId="46" fillId="0" borderId="0" applyFill="0" applyBorder="0" applyProtection="0">
      <alignment vertical="center"/>
    </xf>
    <xf numFmtId="0" fontId="44" fillId="0" borderId="0" applyFont="0" applyFill="0" applyBorder="0" applyAlignment="0" applyProtection="0"/>
    <xf numFmtId="14" fontId="29" fillId="0" borderId="0">
      <alignment vertical="top"/>
    </xf>
    <xf numFmtId="180" fontId="47" fillId="0" borderId="0">
      <alignment vertical="top"/>
    </xf>
    <xf numFmtId="185" fontId="30" fillId="0" borderId="0" applyFont="0" applyFill="0" applyBorder="0" applyAlignment="0" applyProtection="0"/>
    <xf numFmtId="2" fontId="44" fillId="0" borderId="0" applyFont="0" applyFill="0" applyBorder="0" applyAlignment="0" applyProtection="0"/>
    <xf numFmtId="0" fontId="48" fillId="0" borderId="0" applyNumberFormat="0" applyFill="0" applyBorder="0" applyAlignment="0" applyProtection="0">
      <alignment vertical="top"/>
      <protection locked="0"/>
    </xf>
    <xf numFmtId="0" fontId="49" fillId="0" borderId="0">
      <alignment vertical="top"/>
    </xf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180" fontId="52" fillId="0" borderId="0">
      <alignment vertical="top"/>
    </xf>
    <xf numFmtId="0" fontId="8" fillId="0" borderId="0" applyNumberFormat="0" applyFill="0" applyBorder="0" applyAlignment="0" applyProtection="0">
      <alignment vertical="top"/>
      <protection locked="0"/>
    </xf>
    <xf numFmtId="181" fontId="53" fillId="0" borderId="0"/>
    <xf numFmtId="0" fontId="54" fillId="0" borderId="0" applyNumberFormat="0" applyFill="0" applyBorder="0" applyAlignment="0" applyProtection="0">
      <alignment vertical="top"/>
      <protection locked="0"/>
    </xf>
    <xf numFmtId="180" fontId="37" fillId="0" borderId="0">
      <alignment vertical="top"/>
    </xf>
    <xf numFmtId="180" fontId="37" fillId="2" borderId="0">
      <alignment vertical="top"/>
    </xf>
    <xf numFmtId="186" fontId="37" fillId="3" borderId="0">
      <alignment vertical="top"/>
    </xf>
    <xf numFmtId="0" fontId="55" fillId="0" borderId="0" applyNumberFormat="0" applyFill="0" applyBorder="0" applyAlignment="0" applyProtection="0"/>
    <xf numFmtId="0" fontId="15" fillId="0" borderId="0"/>
    <xf numFmtId="0" fontId="46" fillId="0" borderId="0" applyFill="0" applyBorder="0" applyProtection="0">
      <alignment vertical="center"/>
    </xf>
    <xf numFmtId="187" fontId="9" fillId="0" borderId="0" applyFont="0" applyFill="0" applyBorder="0" applyAlignment="0" applyProtection="0"/>
    <xf numFmtId="188" fontId="9" fillId="0" borderId="0" applyFont="0" applyFill="0" applyBorder="0" applyAlignment="0" applyProtection="0"/>
    <xf numFmtId="0" fontId="46" fillId="0" borderId="0" applyFill="0" applyBorder="0" applyProtection="0">
      <alignment vertical="center"/>
    </xf>
    <xf numFmtId="4" fontId="56" fillId="19" borderId="3" applyNumberFormat="0" applyProtection="0">
      <alignment vertical="center"/>
    </xf>
    <xf numFmtId="4" fontId="57" fillId="19" borderId="3" applyNumberFormat="0" applyProtection="0">
      <alignment vertical="center"/>
    </xf>
    <xf numFmtId="4" fontId="56" fillId="19" borderId="3" applyNumberFormat="0" applyProtection="0">
      <alignment horizontal="left" vertical="center" indent="1"/>
    </xf>
    <xf numFmtId="4" fontId="56" fillId="19" borderId="3" applyNumberFormat="0" applyProtection="0">
      <alignment horizontal="left" vertical="center" indent="1"/>
    </xf>
    <xf numFmtId="0" fontId="13" fillId="20" borderId="3" applyNumberFormat="0" applyProtection="0">
      <alignment horizontal="left" vertical="center" indent="1"/>
    </xf>
    <xf numFmtId="4" fontId="56" fillId="21" borderId="3" applyNumberFormat="0" applyProtection="0">
      <alignment horizontal="right" vertical="center"/>
    </xf>
    <xf numFmtId="4" fontId="56" fillId="22" borderId="3" applyNumberFormat="0" applyProtection="0">
      <alignment horizontal="right" vertical="center"/>
    </xf>
    <xf numFmtId="4" fontId="56" fillId="23" borderId="3" applyNumberFormat="0" applyProtection="0">
      <alignment horizontal="right" vertical="center"/>
    </xf>
    <xf numFmtId="4" fontId="56" fillId="24" borderId="3" applyNumberFormat="0" applyProtection="0">
      <alignment horizontal="right" vertical="center"/>
    </xf>
    <xf numFmtId="4" fontId="56" fillId="25" borderId="3" applyNumberFormat="0" applyProtection="0">
      <alignment horizontal="right" vertical="center"/>
    </xf>
    <xf numFmtId="4" fontId="56" fillId="26" borderId="3" applyNumberFormat="0" applyProtection="0">
      <alignment horizontal="right" vertical="center"/>
    </xf>
    <xf numFmtId="4" fontId="56" fillId="27" borderId="3" applyNumberFormat="0" applyProtection="0">
      <alignment horizontal="right" vertical="center"/>
    </xf>
    <xf numFmtId="4" fontId="56" fillId="28" borderId="3" applyNumberFormat="0" applyProtection="0">
      <alignment horizontal="right" vertical="center"/>
    </xf>
    <xf numFmtId="4" fontId="56" fillId="29" borderId="3" applyNumberFormat="0" applyProtection="0">
      <alignment horizontal="right" vertical="center"/>
    </xf>
    <xf numFmtId="4" fontId="58" fillId="30" borderId="3" applyNumberFormat="0" applyProtection="0">
      <alignment horizontal="left" vertical="center" indent="1"/>
    </xf>
    <xf numFmtId="4" fontId="56" fillId="31" borderId="4" applyNumberFormat="0" applyProtection="0">
      <alignment horizontal="left" vertical="center" indent="1"/>
    </xf>
    <xf numFmtId="4" fontId="59" fillId="32" borderId="0" applyNumberFormat="0" applyProtection="0">
      <alignment horizontal="left" vertical="center" indent="1"/>
    </xf>
    <xf numFmtId="0" fontId="13" fillId="20" borderId="3" applyNumberFormat="0" applyProtection="0">
      <alignment horizontal="left" vertical="center" indent="1"/>
    </xf>
    <xf numFmtId="4" fontId="60" fillId="31" borderId="3" applyNumberFormat="0" applyProtection="0">
      <alignment horizontal="left" vertical="center" indent="1"/>
    </xf>
    <xf numFmtId="4" fontId="60" fillId="33" borderId="3" applyNumberFormat="0" applyProtection="0">
      <alignment horizontal="left" vertical="center" indent="1"/>
    </xf>
    <xf numFmtId="0" fontId="13" fillId="33" borderId="3" applyNumberFormat="0" applyProtection="0">
      <alignment horizontal="left" vertical="center" indent="1"/>
    </xf>
    <xf numFmtId="0" fontId="13" fillId="33" borderId="3" applyNumberFormat="0" applyProtection="0">
      <alignment horizontal="left" vertical="center" indent="1"/>
    </xf>
    <xf numFmtId="0" fontId="13" fillId="34" borderId="3" applyNumberFormat="0" applyProtection="0">
      <alignment horizontal="left" vertical="center" indent="1"/>
    </xf>
    <xf numFmtId="0" fontId="13" fillId="34" borderId="3" applyNumberFormat="0" applyProtection="0">
      <alignment horizontal="left" vertical="center" indent="1"/>
    </xf>
    <xf numFmtId="0" fontId="13" fillId="2" borderId="3" applyNumberFormat="0" applyProtection="0">
      <alignment horizontal="left" vertical="center" indent="1"/>
    </xf>
    <xf numFmtId="0" fontId="13" fillId="2" borderId="3" applyNumberFormat="0" applyProtection="0">
      <alignment horizontal="left" vertical="center" indent="1"/>
    </xf>
    <xf numFmtId="0" fontId="13" fillId="20" borderId="3" applyNumberFormat="0" applyProtection="0">
      <alignment horizontal="left" vertical="center" indent="1"/>
    </xf>
    <xf numFmtId="0" fontId="13" fillId="20" borderId="3" applyNumberFormat="0" applyProtection="0">
      <alignment horizontal="left" vertical="center" indent="1"/>
    </xf>
    <xf numFmtId="0" fontId="9" fillId="0" borderId="0"/>
    <xf numFmtId="4" fontId="56" fillId="35" borderId="3" applyNumberFormat="0" applyProtection="0">
      <alignment vertical="center"/>
    </xf>
    <xf numFmtId="4" fontId="57" fillId="35" borderId="3" applyNumberFormat="0" applyProtection="0">
      <alignment vertical="center"/>
    </xf>
    <xf numFmtId="4" fontId="56" fillId="35" borderId="3" applyNumberFormat="0" applyProtection="0">
      <alignment horizontal="left" vertical="center" indent="1"/>
    </xf>
    <xf numFmtId="4" fontId="56" fillId="35" borderId="3" applyNumberFormat="0" applyProtection="0">
      <alignment horizontal="left" vertical="center" indent="1"/>
    </xf>
    <xf numFmtId="4" fontId="56" fillId="31" borderId="3" applyNumberFormat="0" applyProtection="0">
      <alignment horizontal="right" vertical="center"/>
    </xf>
    <xf numFmtId="4" fontId="57" fillId="31" borderId="3" applyNumberFormat="0" applyProtection="0">
      <alignment horizontal="right" vertical="center"/>
    </xf>
    <xf numFmtId="0" fontId="13" fillId="20" borderId="3" applyNumberFormat="0" applyProtection="0">
      <alignment horizontal="left" vertical="center" indent="1"/>
    </xf>
    <xf numFmtId="0" fontId="13" fillId="20" borderId="3" applyNumberFormat="0" applyProtection="0">
      <alignment horizontal="left" vertical="center" indent="1"/>
    </xf>
    <xf numFmtId="0" fontId="61" fillId="0" borderId="0"/>
    <xf numFmtId="4" fontId="62" fillId="31" borderId="3" applyNumberFormat="0" applyProtection="0">
      <alignment horizontal="right" vertical="center"/>
    </xf>
    <xf numFmtId="180" fontId="63" fillId="36" borderId="0">
      <alignment horizontal="right" vertical="top"/>
    </xf>
    <xf numFmtId="0" fontId="44" fillId="0" borderId="5" applyNumberFormat="0" applyFont="0" applyFill="0" applyAlignment="0" applyProtection="0"/>
    <xf numFmtId="0" fontId="42" fillId="37" borderId="0" applyNumberFormat="0" applyBorder="0" applyAlignment="0" applyProtection="0"/>
    <xf numFmtId="0" fontId="42" fillId="38" borderId="0" applyNumberFormat="0" applyBorder="0" applyAlignment="0" applyProtection="0"/>
    <xf numFmtId="0" fontId="42" fillId="39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40" borderId="0" applyNumberFormat="0" applyBorder="0" applyAlignment="0" applyProtection="0"/>
    <xf numFmtId="181" fontId="28" fillId="0" borderId="2">
      <protection locked="0"/>
    </xf>
    <xf numFmtId="0" fontId="64" fillId="9" borderId="6" applyNumberFormat="0" applyAlignment="0" applyProtection="0"/>
    <xf numFmtId="0" fontId="65" fillId="41" borderId="3" applyNumberFormat="0" applyAlignment="0" applyProtection="0"/>
    <xf numFmtId="0" fontId="66" fillId="41" borderId="6" applyNumberFormat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168" fontId="9" fillId="0" borderId="0" applyFont="0" applyFill="0" applyBorder="0" applyAlignment="0" applyProtection="0"/>
    <xf numFmtId="0" fontId="16" fillId="0" borderId="0" applyBorder="0">
      <alignment horizontal="center" vertical="center" wrapText="1"/>
    </xf>
    <xf numFmtId="0" fontId="67" fillId="0" borderId="7" applyNumberFormat="0" applyFill="0" applyAlignment="0" applyProtection="0"/>
    <xf numFmtId="0" fontId="68" fillId="0" borderId="8" applyNumberFormat="0" applyFill="0" applyAlignment="0" applyProtection="0"/>
    <xf numFmtId="0" fontId="69" fillId="0" borderId="9" applyNumberFormat="0" applyFill="0" applyAlignment="0" applyProtection="0"/>
    <xf numFmtId="0" fontId="69" fillId="0" borderId="0" applyNumberFormat="0" applyFill="0" applyBorder="0" applyAlignment="0" applyProtection="0"/>
    <xf numFmtId="0" fontId="17" fillId="0" borderId="10" applyBorder="0">
      <alignment horizontal="center" vertical="center" wrapText="1"/>
    </xf>
    <xf numFmtId="181" fontId="45" fillId="18" borderId="2"/>
    <xf numFmtId="4" fontId="18" fillId="19" borderId="11" applyBorder="0">
      <alignment horizontal="right"/>
    </xf>
    <xf numFmtId="49" fontId="70" fillId="0" borderId="0" applyBorder="0">
      <alignment vertical="center"/>
    </xf>
    <xf numFmtId="0" fontId="71" fillId="0" borderId="12" applyNumberFormat="0" applyFill="0" applyAlignment="0" applyProtection="0"/>
    <xf numFmtId="3" fontId="45" fillId="0" borderId="11" applyBorder="0">
      <alignment vertical="center"/>
    </xf>
    <xf numFmtId="0" fontId="72" fillId="42" borderId="13" applyNumberFormat="0" applyAlignment="0" applyProtection="0"/>
    <xf numFmtId="170" fontId="84" fillId="0" borderId="11">
      <alignment horizontal="center" vertical="center" wrapText="1"/>
    </xf>
    <xf numFmtId="0" fontId="55" fillId="3" borderId="0" applyFill="0">
      <alignment wrapText="1"/>
    </xf>
    <xf numFmtId="0" fontId="73" fillId="0" borderId="0">
      <alignment horizontal="center" vertical="top" wrapText="1"/>
    </xf>
    <xf numFmtId="0" fontId="74" fillId="0" borderId="0">
      <alignment horizontal="center" vertical="center" wrapText="1"/>
    </xf>
    <xf numFmtId="0" fontId="75" fillId="0" borderId="0" applyNumberFormat="0" applyFill="0" applyBorder="0" applyAlignment="0" applyProtection="0"/>
    <xf numFmtId="0" fontId="76" fillId="43" borderId="0" applyNumberFormat="0" applyBorder="0" applyAlignment="0" applyProtection="0"/>
    <xf numFmtId="0" fontId="94" fillId="0" borderId="0"/>
    <xf numFmtId="0" fontId="9" fillId="0" borderId="0"/>
    <xf numFmtId="0" fontId="9" fillId="0" borderId="0"/>
    <xf numFmtId="0" fontId="4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4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5" fillId="0" borderId="0"/>
    <xf numFmtId="0" fontId="9" fillId="0" borderId="0"/>
    <xf numFmtId="0" fontId="77" fillId="5" borderId="0" applyNumberFormat="0" applyBorder="0" applyAlignment="0" applyProtection="0"/>
    <xf numFmtId="0" fontId="9" fillId="0" borderId="0" applyFont="0" applyFill="0" applyBorder="0" applyProtection="0">
      <alignment horizontal="center" vertical="center" wrapText="1"/>
    </xf>
    <xf numFmtId="0" fontId="9" fillId="0" borderId="0" applyNumberFormat="0" applyFont="0" applyFill="0" applyBorder="0" applyProtection="0">
      <alignment horizontal="justify" vertical="center" wrapText="1"/>
    </xf>
    <xf numFmtId="170" fontId="78" fillId="19" borderId="14" applyNumberFormat="0" applyBorder="0" applyAlignment="0">
      <alignment vertical="center"/>
      <protection locked="0"/>
    </xf>
    <xf numFmtId="0" fontId="79" fillId="0" borderId="0" applyNumberFormat="0" applyFill="0" applyBorder="0" applyAlignment="0" applyProtection="0"/>
    <xf numFmtId="0" fontId="9" fillId="44" borderId="15" applyNumberFormat="0" applyFon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0" fillId="0" borderId="16" applyNumberFormat="0" applyFill="0" applyAlignment="0" applyProtection="0"/>
    <xf numFmtId="0" fontId="12" fillId="0" borderId="0"/>
    <xf numFmtId="177" fontId="34" fillId="0" borderId="0">
      <alignment vertical="top"/>
    </xf>
    <xf numFmtId="3" fontId="81" fillId="0" borderId="0"/>
    <xf numFmtId="0" fontId="82" fillId="0" borderId="0" applyNumberFormat="0" applyFill="0" applyBorder="0" applyAlignment="0" applyProtection="0"/>
    <xf numFmtId="49" fontId="55" fillId="0" borderId="0">
      <alignment horizontal="center"/>
    </xf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85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89" fillId="0" borderId="0" applyFont="0" applyFill="0" applyBorder="0" applyAlignment="0" applyProtection="0"/>
    <xf numFmtId="4" fontId="18" fillId="3" borderId="0" applyFont="0" applyBorder="0">
      <alignment horizontal="right"/>
    </xf>
    <xf numFmtId="4" fontId="18" fillId="3" borderId="0" applyBorder="0">
      <alignment horizontal="right"/>
    </xf>
    <xf numFmtId="4" fontId="18" fillId="3" borderId="0" applyFont="0" applyBorder="0">
      <alignment horizontal="right"/>
    </xf>
    <xf numFmtId="4" fontId="18" fillId="3" borderId="17" applyBorder="0">
      <alignment horizontal="right"/>
    </xf>
    <xf numFmtId="4" fontId="18" fillId="3" borderId="11" applyFont="0" applyBorder="0">
      <alignment horizontal="right"/>
    </xf>
    <xf numFmtId="0" fontId="83" fillId="6" borderId="0" applyNumberFormat="0" applyBorder="0" applyAlignment="0" applyProtection="0"/>
    <xf numFmtId="173" fontId="9" fillId="0" borderId="11" applyFont="0" applyFill="0" applyBorder="0" applyProtection="0">
      <alignment horizontal="center" vertical="center"/>
    </xf>
    <xf numFmtId="168" fontId="39" fillId="0" borderId="0">
      <protection locked="0"/>
    </xf>
    <xf numFmtId="0" fontId="28" fillId="0" borderId="11" applyBorder="0">
      <alignment horizontal="center" vertical="center" wrapText="1"/>
    </xf>
    <xf numFmtId="0" fontId="107" fillId="0" borderId="0" applyNumberFormat="0" applyFill="0" applyBorder="0" applyAlignment="0" applyProtection="0"/>
    <xf numFmtId="0" fontId="34" fillId="0" borderId="0"/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7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37" borderId="0" applyNumberFormat="0" applyBorder="0" applyAlignment="0" applyProtection="0"/>
    <xf numFmtId="0" fontId="42" fillId="38" borderId="0" applyNumberFormat="0" applyBorder="0" applyAlignment="0" applyProtection="0"/>
    <xf numFmtId="0" fontId="42" fillId="39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40" borderId="0" applyNumberFormat="0" applyBorder="0" applyAlignment="0" applyProtection="0"/>
    <xf numFmtId="0" fontId="77" fillId="5" borderId="0" applyNumberFormat="0" applyBorder="0" applyAlignment="0" applyProtection="0"/>
    <xf numFmtId="0" fontId="66" fillId="41" borderId="6" applyNumberFormat="0" applyAlignment="0" applyProtection="0"/>
    <xf numFmtId="0" fontId="72" fillId="42" borderId="13" applyNumberFormat="0" applyAlignment="0" applyProtection="0"/>
    <xf numFmtId="0" fontId="79" fillId="0" borderId="0" applyNumberFormat="0" applyFill="0" applyBorder="0" applyAlignment="0" applyProtection="0"/>
    <xf numFmtId="0" fontId="83" fillId="6" borderId="0" applyNumberFormat="0" applyBorder="0" applyAlignment="0" applyProtection="0"/>
    <xf numFmtId="0" fontId="69" fillId="0" borderId="9" applyNumberFormat="0" applyFill="0" applyAlignment="0" applyProtection="0"/>
    <xf numFmtId="0" fontId="69" fillId="0" borderId="0" applyNumberFormat="0" applyFill="0" applyBorder="0" applyAlignment="0" applyProtection="0"/>
    <xf numFmtId="0" fontId="64" fillId="9" borderId="6" applyNumberFormat="0" applyAlignment="0" applyProtection="0"/>
    <xf numFmtId="0" fontId="80" fillId="0" borderId="16" applyNumberFormat="0" applyFill="0" applyAlignment="0" applyProtection="0"/>
    <xf numFmtId="0" fontId="76" fillId="43" borderId="0" applyNumberFormat="0" applyBorder="0" applyAlignment="0" applyProtection="0"/>
    <xf numFmtId="0" fontId="34" fillId="44" borderId="15" applyNumberFormat="0" applyFont="0" applyAlignment="0" applyProtection="0"/>
    <xf numFmtId="0" fontId="65" fillId="41" borderId="3" applyNumberFormat="0" applyAlignment="0" applyProtection="0"/>
    <xf numFmtId="0" fontId="75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10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6" fillId="0" borderId="0"/>
    <xf numFmtId="0" fontId="5" fillId="0" borderId="0"/>
    <xf numFmtId="0" fontId="9" fillId="0" borderId="0"/>
    <xf numFmtId="169" fontId="5" fillId="0" borderId="0" applyFont="0" applyFill="0" applyBorder="0" applyAlignment="0" applyProtection="0"/>
    <xf numFmtId="0" fontId="4" fillId="0" borderId="0"/>
    <xf numFmtId="0" fontId="12" fillId="0" borderId="0"/>
    <xf numFmtId="0" fontId="38" fillId="0" borderId="0"/>
    <xf numFmtId="0" fontId="48" fillId="0" borderId="0" applyNumberFormat="0" applyFill="0" applyBorder="0" applyAlignment="0" applyProtection="0">
      <alignment vertical="top"/>
      <protection locked="0"/>
    </xf>
    <xf numFmtId="194" fontId="12" fillId="0" borderId="0"/>
    <xf numFmtId="172" fontId="37" fillId="3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180" fontId="34" fillId="0" borderId="0">
      <alignment vertical="top"/>
    </xf>
    <xf numFmtId="194" fontId="122" fillId="0" borderId="0"/>
    <xf numFmtId="194" fontId="12" fillId="0" borderId="0"/>
    <xf numFmtId="194" fontId="12" fillId="0" borderId="0"/>
    <xf numFmtId="194" fontId="122" fillId="0" borderId="0"/>
    <xf numFmtId="194" fontId="38" fillId="0" borderId="0"/>
    <xf numFmtId="194" fontId="12" fillId="0" borderId="0"/>
    <xf numFmtId="194" fontId="12" fillId="0" borderId="0"/>
    <xf numFmtId="194" fontId="122" fillId="0" borderId="0"/>
    <xf numFmtId="194" fontId="122" fillId="0" borderId="0"/>
    <xf numFmtId="0" fontId="38" fillId="0" borderId="0"/>
    <xf numFmtId="0" fontId="28" fillId="0" borderId="0"/>
    <xf numFmtId="194" fontId="38" fillId="0" borderId="0"/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12" fillId="0" borderId="0"/>
    <xf numFmtId="38" fontId="34" fillId="0" borderId="0">
      <alignment vertical="top"/>
    </xf>
    <xf numFmtId="0" fontId="28" fillId="0" borderId="0"/>
    <xf numFmtId="0" fontId="60" fillId="0" borderId="0">
      <alignment vertical="top"/>
    </xf>
    <xf numFmtId="38" fontId="34" fillId="0" borderId="0">
      <alignment vertical="top"/>
    </xf>
    <xf numFmtId="0" fontId="12" fillId="0" borderId="0"/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38" fillId="0" borderId="0"/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38" fillId="0" borderId="0"/>
    <xf numFmtId="38" fontId="34" fillId="0" borderId="0">
      <alignment vertical="top"/>
    </xf>
    <xf numFmtId="38" fontId="34" fillId="0" borderId="0">
      <alignment vertical="top"/>
    </xf>
    <xf numFmtId="194" fontId="38" fillId="0" borderId="0"/>
    <xf numFmtId="194" fontId="38" fillId="0" borderId="0"/>
    <xf numFmtId="195" fontId="13" fillId="19" borderId="75">
      <alignment wrapText="1"/>
      <protection locked="0"/>
    </xf>
    <xf numFmtId="195" fontId="13" fillId="19" borderId="75">
      <alignment wrapText="1"/>
      <protection locked="0"/>
    </xf>
    <xf numFmtId="0" fontId="38" fillId="0" borderId="0"/>
    <xf numFmtId="194" fontId="12" fillId="0" borderId="0"/>
    <xf numFmtId="4" fontId="123" fillId="0" borderId="0">
      <alignment vertical="center"/>
    </xf>
    <xf numFmtId="194" fontId="12" fillId="0" borderId="0"/>
    <xf numFmtId="194" fontId="12" fillId="0" borderId="0"/>
    <xf numFmtId="194" fontId="38" fillId="0" borderId="0"/>
    <xf numFmtId="194" fontId="38" fillId="0" borderId="0"/>
    <xf numFmtId="0" fontId="12" fillId="0" borderId="0"/>
    <xf numFmtId="0" fontId="124" fillId="20" borderId="6" applyNumberFormat="0">
      <alignment readingOrder="1"/>
      <protection locked="0"/>
    </xf>
    <xf numFmtId="194" fontId="38" fillId="0" borderId="0"/>
    <xf numFmtId="185" fontId="38" fillId="0" borderId="0"/>
    <xf numFmtId="185" fontId="38" fillId="0" borderId="0"/>
    <xf numFmtId="185" fontId="38" fillId="0" borderId="0"/>
    <xf numFmtId="0" fontId="28" fillId="0" borderId="0"/>
    <xf numFmtId="0" fontId="28" fillId="0" borderId="0"/>
    <xf numFmtId="185" fontId="38" fillId="0" borderId="0"/>
    <xf numFmtId="0" fontId="125" fillId="0" borderId="0"/>
    <xf numFmtId="0" fontId="38" fillId="0" borderId="0"/>
    <xf numFmtId="185" fontId="12" fillId="0" borderId="0"/>
    <xf numFmtId="0" fontId="38" fillId="0" borderId="0"/>
    <xf numFmtId="194" fontId="12" fillId="0" borderId="0"/>
    <xf numFmtId="0" fontId="12" fillId="0" borderId="0"/>
    <xf numFmtId="0" fontId="28" fillId="0" borderId="0"/>
    <xf numFmtId="0" fontId="28" fillId="0" borderId="0"/>
    <xf numFmtId="0" fontId="38" fillId="0" borderId="0"/>
    <xf numFmtId="0" fontId="12" fillId="0" borderId="0"/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0" fontId="12" fillId="0" borderId="0"/>
    <xf numFmtId="180" fontId="34" fillId="0" borderId="0">
      <alignment vertical="top"/>
    </xf>
    <xf numFmtId="38" fontId="34" fillId="0" borderId="0">
      <alignment vertical="top"/>
    </xf>
    <xf numFmtId="0" fontId="28" fillId="0" borderId="0"/>
    <xf numFmtId="0" fontId="38" fillId="0" borderId="0"/>
    <xf numFmtId="38" fontId="34" fillId="0" borderId="0">
      <alignment vertical="top"/>
    </xf>
    <xf numFmtId="38" fontId="34" fillId="0" borderId="0">
      <alignment vertical="top"/>
    </xf>
    <xf numFmtId="0" fontId="28" fillId="0" borderId="0"/>
    <xf numFmtId="0" fontId="28" fillId="0" borderId="0"/>
    <xf numFmtId="0" fontId="12" fillId="0" borderId="0"/>
    <xf numFmtId="0" fontId="12" fillId="0" borderId="0"/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12" fillId="0" borderId="0"/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12" fillId="0" borderId="0"/>
    <xf numFmtId="38" fontId="34" fillId="0" borderId="0">
      <alignment vertical="top"/>
    </xf>
    <xf numFmtId="38" fontId="34" fillId="0" borderId="0">
      <alignment vertical="top"/>
    </xf>
    <xf numFmtId="185" fontId="12" fillId="0" borderId="0"/>
    <xf numFmtId="185" fontId="12" fillId="0" borderId="0"/>
    <xf numFmtId="185" fontId="38" fillId="0" borderId="0"/>
    <xf numFmtId="194" fontId="12" fillId="0" borderId="0"/>
    <xf numFmtId="0" fontId="38" fillId="0" borderId="0"/>
    <xf numFmtId="194" fontId="12" fillId="0" borderId="0"/>
    <xf numFmtId="0" fontId="38" fillId="0" borderId="0"/>
    <xf numFmtId="185" fontId="38" fillId="0" borderId="0"/>
    <xf numFmtId="180" fontId="34" fillId="0" borderId="0">
      <alignment vertical="top"/>
    </xf>
    <xf numFmtId="194" fontId="12" fillId="0" borderId="0"/>
    <xf numFmtId="38" fontId="34" fillId="0" borderId="0">
      <alignment vertical="top"/>
    </xf>
    <xf numFmtId="194" fontId="12" fillId="0" borderId="0"/>
    <xf numFmtId="194" fontId="12" fillId="0" borderId="0"/>
    <xf numFmtId="38" fontId="34" fillId="0" borderId="0">
      <alignment vertical="top"/>
    </xf>
    <xf numFmtId="0" fontId="38" fillId="0" borderId="0"/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38" fillId="0" borderId="0"/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38" fillId="0" borderId="0"/>
    <xf numFmtId="38" fontId="34" fillId="0" borderId="0">
      <alignment vertical="top"/>
    </xf>
    <xf numFmtId="38" fontId="34" fillId="0" borderId="0">
      <alignment vertical="top"/>
    </xf>
    <xf numFmtId="185" fontId="38" fillId="0" borderId="0"/>
    <xf numFmtId="194" fontId="38" fillId="0" borderId="0"/>
    <xf numFmtId="0" fontId="38" fillId="0" borderId="0"/>
    <xf numFmtId="185" fontId="38" fillId="0" borderId="0"/>
    <xf numFmtId="0" fontId="38" fillId="0" borderId="0"/>
    <xf numFmtId="185" fontId="38" fillId="0" borderId="0"/>
    <xf numFmtId="0" fontId="13" fillId="0" borderId="0"/>
    <xf numFmtId="180" fontId="34" fillId="0" borderId="0">
      <alignment vertical="top"/>
    </xf>
    <xf numFmtId="194" fontId="12" fillId="0" borderId="0"/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38" fillId="0" borderId="0"/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38" fillId="0" borderId="0"/>
    <xf numFmtId="38" fontId="34" fillId="0" borderId="0">
      <alignment vertical="top"/>
    </xf>
    <xf numFmtId="38" fontId="34" fillId="0" borderId="0">
      <alignment vertical="top"/>
    </xf>
    <xf numFmtId="185" fontId="38" fillId="0" borderId="0"/>
    <xf numFmtId="4" fontId="123" fillId="0" borderId="0">
      <alignment vertical="center"/>
    </xf>
    <xf numFmtId="194" fontId="12" fillId="0" borderId="0"/>
    <xf numFmtId="0" fontId="38" fillId="0" borderId="0"/>
    <xf numFmtId="0" fontId="12" fillId="0" borderId="0"/>
    <xf numFmtId="185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185" fontId="12" fillId="0" borderId="0"/>
    <xf numFmtId="194" fontId="12" fillId="0" borderId="0"/>
    <xf numFmtId="185" fontId="38" fillId="0" borderId="0"/>
    <xf numFmtId="185" fontId="12" fillId="0" borderId="0"/>
    <xf numFmtId="185" fontId="12" fillId="0" borderId="0"/>
    <xf numFmtId="0" fontId="9" fillId="0" borderId="0"/>
    <xf numFmtId="185" fontId="38" fillId="0" borderId="0"/>
    <xf numFmtId="196" fontId="9" fillId="0" borderId="0" applyFont="0" applyFill="0" applyBorder="0" applyAlignment="0" applyProtection="0"/>
    <xf numFmtId="0" fontId="39" fillId="0" borderId="1">
      <protection locked="0"/>
    </xf>
    <xf numFmtId="0" fontId="14" fillId="71" borderId="0"/>
    <xf numFmtId="0" fontId="39" fillId="0" borderId="1">
      <protection locked="0"/>
    </xf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/>
    <xf numFmtId="197" fontId="126" fillId="0" borderId="0">
      <protection locked="0"/>
    </xf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197" fontId="126" fillId="0" borderId="0">
      <protection locked="0"/>
    </xf>
    <xf numFmtId="168" fontId="39" fillId="0" borderId="0">
      <protection locked="0"/>
    </xf>
    <xf numFmtId="198" fontId="126" fillId="0" borderId="0">
      <protection locked="0"/>
    </xf>
    <xf numFmtId="168" fontId="39" fillId="0" borderId="0">
      <protection locked="0"/>
    </xf>
    <xf numFmtId="168" fontId="39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199" fontId="126" fillId="0" borderId="1">
      <protection locked="0"/>
    </xf>
    <xf numFmtId="0" fontId="41" fillId="5" borderId="0" applyNumberFormat="0" applyBorder="0" applyAlignment="0" applyProtection="0"/>
    <xf numFmtId="199" fontId="126" fillId="0" borderId="1">
      <protection locked="0"/>
    </xf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168" fontId="39" fillId="0" borderId="0">
      <protection locked="0"/>
    </xf>
    <xf numFmtId="198" fontId="126" fillId="0" borderId="0">
      <protection locked="0"/>
    </xf>
    <xf numFmtId="0" fontId="41" fillId="8" borderId="0" applyNumberFormat="0" applyBorder="0" applyAlignment="0" applyProtection="0"/>
    <xf numFmtId="0" fontId="36" fillId="71" borderId="0"/>
    <xf numFmtId="0" fontId="41" fillId="4" borderId="0" applyNumberFormat="0" applyBorder="0" applyAlignment="0" applyProtection="0"/>
    <xf numFmtId="0" fontId="41" fillId="6" borderId="0" applyNumberFormat="0" applyBorder="0" applyAlignment="0" applyProtection="0"/>
    <xf numFmtId="0" fontId="41" fillId="9" borderId="0" applyNumberFormat="0" applyBorder="0" applyAlignment="0" applyProtection="0"/>
    <xf numFmtId="0" fontId="41" fillId="5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7" borderId="0" applyNumberFormat="0" applyBorder="0" applyAlignment="0" applyProtection="0"/>
    <xf numFmtId="194" fontId="127" fillId="52" borderId="0" applyNumberFormat="0" applyBorder="0" applyAlignment="0" applyProtection="0"/>
    <xf numFmtId="0" fontId="41" fillId="6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8" borderId="0" applyNumberFormat="0" applyBorder="0" applyAlignment="0" applyProtection="0"/>
    <xf numFmtId="0" fontId="3" fillId="52" borderId="0" applyNumberFormat="0" applyBorder="0" applyAlignment="0" applyProtection="0"/>
    <xf numFmtId="0" fontId="41" fillId="7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9" borderId="0" applyNumberFormat="0" applyBorder="0" applyAlignment="0" applyProtection="0"/>
    <xf numFmtId="0" fontId="41" fillId="4" borderId="0" applyNumberFormat="0" applyBorder="0" applyAlignment="0" applyProtection="0"/>
    <xf numFmtId="0" fontId="41" fillId="8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9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9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194" fontId="127" fillId="55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194" fontId="127" fillId="58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194" fontId="127" fillId="61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194" fontId="127" fillId="65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194" fontId="127" fillId="6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11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7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11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2" borderId="0" applyNumberFormat="0" applyBorder="0" applyAlignment="0" applyProtection="0"/>
    <xf numFmtId="0" fontId="41" fillId="13" borderId="0" applyNumberFormat="0" applyBorder="0" applyAlignment="0" applyProtection="0"/>
    <xf numFmtId="0" fontId="41" fillId="11" borderId="0" applyNumberFormat="0" applyBorder="0" applyAlignment="0" applyProtection="0"/>
    <xf numFmtId="0" fontId="41" fillId="10" borderId="0" applyNumberFormat="0" applyBorder="0" applyAlignment="0" applyProtection="0"/>
    <xf numFmtId="0" fontId="41" fillId="11" borderId="0" applyNumberFormat="0" applyBorder="0" applyAlignment="0" applyProtection="0"/>
    <xf numFmtId="0" fontId="41" fillId="7" borderId="0" applyNumberFormat="0" applyBorder="0" applyAlignment="0" applyProtection="0"/>
    <xf numFmtId="194" fontId="127" fillId="53" borderId="0" applyNumberFormat="0" applyBorder="0" applyAlignment="0" applyProtection="0"/>
    <xf numFmtId="0" fontId="41" fillId="12" borderId="0" applyNumberFormat="0" applyBorder="0" applyAlignment="0" applyProtection="0"/>
    <xf numFmtId="0" fontId="41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7" borderId="0" applyNumberFormat="0" applyBorder="0" applyAlignment="0" applyProtection="0"/>
    <xf numFmtId="0" fontId="41" fillId="12" borderId="0" applyNumberFormat="0" applyBorder="0" applyAlignment="0" applyProtection="0"/>
    <xf numFmtId="0" fontId="41" fillId="7" borderId="0" applyNumberFormat="0" applyBorder="0" applyAlignment="0" applyProtection="0"/>
    <xf numFmtId="0" fontId="41" fillId="13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7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194" fontId="127" fillId="56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1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1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1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0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194" fontId="127" fillId="59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194" fontId="127" fillId="6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7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7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7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12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194" fontId="127" fillId="66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10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10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10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7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194" fontId="127" fillId="69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4" fontId="128" fillId="0" borderId="11">
      <alignment horizontal="right" vertical="top"/>
    </xf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194" fontId="129" fillId="54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194" fontId="129" fillId="57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194" fontId="129" fillId="60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2" fillId="12" borderId="0" applyNumberFormat="0" applyBorder="0" applyAlignment="0" applyProtection="0"/>
    <xf numFmtId="194" fontId="129" fillId="63" borderId="0" applyNumberFormat="0" applyBorder="0" applyAlignment="0" applyProtection="0"/>
    <xf numFmtId="0" fontId="42" fillId="11" borderId="0" applyNumberFormat="0" applyBorder="0" applyAlignment="0" applyProtection="0"/>
    <xf numFmtId="0" fontId="41" fillId="13" borderId="0" applyNumberFormat="0" applyBorder="0" applyAlignment="0" applyProtection="0"/>
    <xf numFmtId="194" fontId="129" fillId="67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194" fontId="129" fillId="70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1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4" fontId="128" fillId="0" borderId="11">
      <alignment horizontal="right" vertical="top"/>
    </xf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194" fontId="130" fillId="7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5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194" fontId="130" fillId="73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194" fontId="131" fillId="74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194" fontId="130" fillId="75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3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39" borderId="0" applyNumberFormat="0" applyBorder="0" applyAlignment="0" applyProtection="0"/>
    <xf numFmtId="0" fontId="42" fillId="38" borderId="0" applyNumberFormat="0" applyBorder="0" applyAlignment="0" applyProtection="0"/>
    <xf numFmtId="194" fontId="130" fillId="76" borderId="0" applyNumberFormat="0" applyBorder="0" applyAlignment="0" applyProtection="0"/>
    <xf numFmtId="194" fontId="131" fillId="77" borderId="0" applyNumberFormat="0" applyBorder="0" applyAlignment="0" applyProtection="0"/>
    <xf numFmtId="0" fontId="130" fillId="78" borderId="0" applyNumberFormat="0" applyBorder="0" applyAlignment="0" applyProtection="0"/>
    <xf numFmtId="0" fontId="130" fillId="78" borderId="0" applyNumberFormat="0" applyBorder="0" applyAlignment="0" applyProtection="0"/>
    <xf numFmtId="0" fontId="130" fillId="78" borderId="0" applyNumberFormat="0" applyBorder="0" applyAlignment="0" applyProtection="0"/>
    <xf numFmtId="0" fontId="130" fillId="78" borderId="0" applyNumberFormat="0" applyBorder="0" applyAlignment="0" applyProtection="0"/>
    <xf numFmtId="0" fontId="130" fillId="78" borderId="0" applyNumberFormat="0" applyBorder="0" applyAlignment="0" applyProtection="0"/>
    <xf numFmtId="0" fontId="130" fillId="72" borderId="0" applyNumberFormat="0" applyBorder="0" applyAlignment="0" applyProtection="0"/>
    <xf numFmtId="194" fontId="130" fillId="79" borderId="0" applyNumberFormat="0" applyBorder="0" applyAlignment="0" applyProtection="0"/>
    <xf numFmtId="0" fontId="130" fillId="80" borderId="0" applyNumberFormat="0" applyBorder="0" applyAlignment="0" applyProtection="0"/>
    <xf numFmtId="0" fontId="130" fillId="80" borderId="0" applyNumberFormat="0" applyBorder="0" applyAlignment="0" applyProtection="0"/>
    <xf numFmtId="0" fontId="130" fillId="80" borderId="0" applyNumberFormat="0" applyBorder="0" applyAlignment="0" applyProtection="0"/>
    <xf numFmtId="0" fontId="130" fillId="80" borderId="0" applyNumberFormat="0" applyBorder="0" applyAlignment="0" applyProtection="0"/>
    <xf numFmtId="0" fontId="130" fillId="80" borderId="0" applyNumberFormat="0" applyBorder="0" applyAlignment="0" applyProtection="0"/>
    <xf numFmtId="0" fontId="130" fillId="73" borderId="0" applyNumberFormat="0" applyBorder="0" applyAlignment="0" applyProtection="0"/>
    <xf numFmtId="194" fontId="130" fillId="81" borderId="0" applyNumberFormat="0" applyBorder="0" applyAlignment="0" applyProtection="0"/>
    <xf numFmtId="0" fontId="131" fillId="82" borderId="0" applyNumberFormat="0" applyBorder="0" applyAlignment="0" applyProtection="0"/>
    <xf numFmtId="0" fontId="131" fillId="82" borderId="0" applyNumberFormat="0" applyBorder="0" applyAlignment="0" applyProtection="0"/>
    <xf numFmtId="0" fontId="131" fillId="82" borderId="0" applyNumberFormat="0" applyBorder="0" applyAlignment="0" applyProtection="0"/>
    <xf numFmtId="0" fontId="131" fillId="82" borderId="0" applyNumberFormat="0" applyBorder="0" applyAlignment="0" applyProtection="0"/>
    <xf numFmtId="0" fontId="131" fillId="82" borderId="0" applyNumberFormat="0" applyBorder="0" applyAlignment="0" applyProtection="0"/>
    <xf numFmtId="0" fontId="131" fillId="74" borderId="0" applyNumberFormat="0" applyBorder="0" applyAlignment="0" applyProtection="0"/>
    <xf numFmtId="0" fontId="42" fillId="15" borderId="0" applyNumberFormat="0" applyBorder="0" applyAlignment="0" applyProtection="0"/>
    <xf numFmtId="0" fontId="131" fillId="83" borderId="0" applyNumberFormat="0" applyBorder="0" applyAlignment="0" applyProtection="0"/>
    <xf numFmtId="194" fontId="131" fillId="80" borderId="0" applyNumberFormat="0" applyBorder="0" applyAlignment="0" applyProtection="0"/>
    <xf numFmtId="0" fontId="130" fillId="84" borderId="0" applyNumberFormat="0" applyBorder="0" applyAlignment="0" applyProtection="0"/>
    <xf numFmtId="0" fontId="130" fillId="84" borderId="0" applyNumberFormat="0" applyBorder="0" applyAlignment="0" applyProtection="0"/>
    <xf numFmtId="0" fontId="130" fillId="84" borderId="0" applyNumberFormat="0" applyBorder="0" applyAlignment="0" applyProtection="0"/>
    <xf numFmtId="0" fontId="130" fillId="84" borderId="0" applyNumberFormat="0" applyBorder="0" applyAlignment="0" applyProtection="0"/>
    <xf numFmtId="0" fontId="130" fillId="84" borderId="0" applyNumberFormat="0" applyBorder="0" applyAlignment="0" applyProtection="0"/>
    <xf numFmtId="0" fontId="130" fillId="75" borderId="0" applyNumberFormat="0" applyBorder="0" applyAlignment="0" applyProtection="0"/>
    <xf numFmtId="194" fontId="130" fillId="81" borderId="0" applyNumberFormat="0" applyBorder="0" applyAlignment="0" applyProtection="0"/>
    <xf numFmtId="0" fontId="130" fillId="81" borderId="0" applyNumberFormat="0" applyBorder="0" applyAlignment="0" applyProtection="0"/>
    <xf numFmtId="0" fontId="130" fillId="81" borderId="0" applyNumberFormat="0" applyBorder="0" applyAlignment="0" applyProtection="0"/>
    <xf numFmtId="0" fontId="130" fillId="81" borderId="0" applyNumberFormat="0" applyBorder="0" applyAlignment="0" applyProtection="0"/>
    <xf numFmtId="0" fontId="130" fillId="81" borderId="0" applyNumberFormat="0" applyBorder="0" applyAlignment="0" applyProtection="0"/>
    <xf numFmtId="0" fontId="130" fillId="81" borderId="0" applyNumberFormat="0" applyBorder="0" applyAlignment="0" applyProtection="0"/>
    <xf numFmtId="0" fontId="130" fillId="76" borderId="0" applyNumberFormat="0" applyBorder="0" applyAlignment="0" applyProtection="0"/>
    <xf numFmtId="194" fontId="130" fillId="80" borderId="0" applyNumberFormat="0" applyBorder="0" applyAlignment="0" applyProtection="0"/>
    <xf numFmtId="0" fontId="131" fillId="76" borderId="0" applyNumberFormat="0" applyBorder="0" applyAlignment="0" applyProtection="0"/>
    <xf numFmtId="0" fontId="131" fillId="76" borderId="0" applyNumberFormat="0" applyBorder="0" applyAlignment="0" applyProtection="0"/>
    <xf numFmtId="0" fontId="131" fillId="76" borderId="0" applyNumberFormat="0" applyBorder="0" applyAlignment="0" applyProtection="0"/>
    <xf numFmtId="0" fontId="131" fillId="76" borderId="0" applyNumberFormat="0" applyBorder="0" applyAlignment="0" applyProtection="0"/>
    <xf numFmtId="0" fontId="131" fillId="76" borderId="0" applyNumberFormat="0" applyBorder="0" applyAlignment="0" applyProtection="0"/>
    <xf numFmtId="0" fontId="131" fillId="77" borderId="0" applyNumberFormat="0" applyBorder="0" applyAlignment="0" applyProtection="0"/>
    <xf numFmtId="0" fontId="42" fillId="16" borderId="0" applyNumberFormat="0" applyBorder="0" applyAlignment="0" applyProtection="0"/>
    <xf numFmtId="0" fontId="131" fillId="85" borderId="0" applyNumberFormat="0" applyBorder="0" applyAlignment="0" applyProtection="0"/>
    <xf numFmtId="194" fontId="131" fillId="80" borderId="0" applyNumberFormat="0" applyBorder="0" applyAlignment="0" applyProtection="0"/>
    <xf numFmtId="0" fontId="130" fillId="86" borderId="0" applyNumberFormat="0" applyBorder="0" applyAlignment="0" applyProtection="0"/>
    <xf numFmtId="0" fontId="130" fillId="86" borderId="0" applyNumberFormat="0" applyBorder="0" applyAlignment="0" applyProtection="0"/>
    <xf numFmtId="0" fontId="130" fillId="86" borderId="0" applyNumberFormat="0" applyBorder="0" applyAlignment="0" applyProtection="0"/>
    <xf numFmtId="0" fontId="130" fillId="86" borderId="0" applyNumberFormat="0" applyBorder="0" applyAlignment="0" applyProtection="0"/>
    <xf numFmtId="0" fontId="130" fillId="86" borderId="0" applyNumberFormat="0" applyBorder="0" applyAlignment="0" applyProtection="0"/>
    <xf numFmtId="0" fontId="130" fillId="79" borderId="0" applyNumberFormat="0" applyBorder="0" applyAlignment="0" applyProtection="0"/>
    <xf numFmtId="194" fontId="130" fillId="72" borderId="0" applyNumberFormat="0" applyBorder="0" applyAlignment="0" applyProtection="0"/>
    <xf numFmtId="0" fontId="130" fillId="87" borderId="0" applyNumberFormat="0" applyBorder="0" applyAlignment="0" applyProtection="0"/>
    <xf numFmtId="0" fontId="130" fillId="87" borderId="0" applyNumberFormat="0" applyBorder="0" applyAlignment="0" applyProtection="0"/>
    <xf numFmtId="0" fontId="130" fillId="87" borderId="0" applyNumberFormat="0" applyBorder="0" applyAlignment="0" applyProtection="0"/>
    <xf numFmtId="0" fontId="130" fillId="87" borderId="0" applyNumberFormat="0" applyBorder="0" applyAlignment="0" applyProtection="0"/>
    <xf numFmtId="0" fontId="130" fillId="87" borderId="0" applyNumberFormat="0" applyBorder="0" applyAlignment="0" applyProtection="0"/>
    <xf numFmtId="0" fontId="130" fillId="81" borderId="0" applyNumberFormat="0" applyBorder="0" applyAlignment="0" applyProtection="0"/>
    <xf numFmtId="194" fontId="130" fillId="73" borderId="0" applyNumberFormat="0" applyBorder="0" applyAlignment="0" applyProtection="0"/>
    <xf numFmtId="0" fontId="131" fillId="88" borderId="0" applyNumberFormat="0" applyBorder="0" applyAlignment="0" applyProtection="0"/>
    <xf numFmtId="0" fontId="131" fillId="88" borderId="0" applyNumberFormat="0" applyBorder="0" applyAlignment="0" applyProtection="0"/>
    <xf numFmtId="0" fontId="131" fillId="88" borderId="0" applyNumberFormat="0" applyBorder="0" applyAlignment="0" applyProtection="0"/>
    <xf numFmtId="0" fontId="131" fillId="88" borderId="0" applyNumberFormat="0" applyBorder="0" applyAlignment="0" applyProtection="0"/>
    <xf numFmtId="0" fontId="131" fillId="88" borderId="0" applyNumberFormat="0" applyBorder="0" applyAlignment="0" applyProtection="0"/>
    <xf numFmtId="0" fontId="131" fillId="80" borderId="0" applyNumberFormat="0" applyBorder="0" applyAlignment="0" applyProtection="0"/>
    <xf numFmtId="0" fontId="42" fillId="40" borderId="0" applyNumberFormat="0" applyBorder="0" applyAlignment="0" applyProtection="0"/>
    <xf numFmtId="0" fontId="131" fillId="89" borderId="0" applyNumberFormat="0" applyBorder="0" applyAlignment="0" applyProtection="0"/>
    <xf numFmtId="194" fontId="131" fillId="73" borderId="0" applyNumberFormat="0" applyBorder="0" applyAlignment="0" applyProtection="0"/>
    <xf numFmtId="0" fontId="130" fillId="84" borderId="0" applyNumberFormat="0" applyBorder="0" applyAlignment="0" applyProtection="0"/>
    <xf numFmtId="0" fontId="130" fillId="84" borderId="0" applyNumberFormat="0" applyBorder="0" applyAlignment="0" applyProtection="0"/>
    <xf numFmtId="0" fontId="130" fillId="84" borderId="0" applyNumberFormat="0" applyBorder="0" applyAlignment="0" applyProtection="0"/>
    <xf numFmtId="0" fontId="130" fillId="84" borderId="0" applyNumberFormat="0" applyBorder="0" applyAlignment="0" applyProtection="0"/>
    <xf numFmtId="0" fontId="130" fillId="84" borderId="0" applyNumberFormat="0" applyBorder="0" applyAlignment="0" applyProtection="0"/>
    <xf numFmtId="0" fontId="130" fillId="81" borderId="0" applyNumberFormat="0" applyBorder="0" applyAlignment="0" applyProtection="0"/>
    <xf numFmtId="194" fontId="130" fillId="90" borderId="0" applyNumberFormat="0" applyBorder="0" applyAlignment="0" applyProtection="0"/>
    <xf numFmtId="0" fontId="130" fillId="77" borderId="0" applyNumberFormat="0" applyBorder="0" applyAlignment="0" applyProtection="0"/>
    <xf numFmtId="0" fontId="130" fillId="77" borderId="0" applyNumberFormat="0" applyBorder="0" applyAlignment="0" applyProtection="0"/>
    <xf numFmtId="0" fontId="130" fillId="77" borderId="0" applyNumberFormat="0" applyBorder="0" applyAlignment="0" applyProtection="0"/>
    <xf numFmtId="0" fontId="130" fillId="77" borderId="0" applyNumberFormat="0" applyBorder="0" applyAlignment="0" applyProtection="0"/>
    <xf numFmtId="0" fontId="130" fillId="77" borderId="0" applyNumberFormat="0" applyBorder="0" applyAlignment="0" applyProtection="0"/>
    <xf numFmtId="0" fontId="130" fillId="80" borderId="0" applyNumberFormat="0" applyBorder="0" applyAlignment="0" applyProtection="0"/>
    <xf numFmtId="194" fontId="130" fillId="76" borderId="0" applyNumberFormat="0" applyBorder="0" applyAlignment="0" applyProtection="0"/>
    <xf numFmtId="0" fontId="131" fillId="81" borderId="0" applyNumberFormat="0" applyBorder="0" applyAlignment="0" applyProtection="0"/>
    <xf numFmtId="0" fontId="131" fillId="81" borderId="0" applyNumberFormat="0" applyBorder="0" applyAlignment="0" applyProtection="0"/>
    <xf numFmtId="0" fontId="131" fillId="81" borderId="0" applyNumberFormat="0" applyBorder="0" applyAlignment="0" applyProtection="0"/>
    <xf numFmtId="0" fontId="131" fillId="81" borderId="0" applyNumberFormat="0" applyBorder="0" applyAlignment="0" applyProtection="0"/>
    <xf numFmtId="0" fontId="131" fillId="81" borderId="0" applyNumberFormat="0" applyBorder="0" applyAlignment="0" applyProtection="0"/>
    <xf numFmtId="0" fontId="131" fillId="80" borderId="0" applyNumberFormat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0" fontId="131" fillId="91" borderId="0" applyNumberFormat="0" applyBorder="0" applyAlignment="0" applyProtection="0"/>
    <xf numFmtId="194" fontId="131" fillId="92" borderId="0" applyNumberFormat="0" applyBorder="0" applyAlignment="0" applyProtection="0"/>
    <xf numFmtId="0" fontId="130" fillId="79" borderId="0" applyNumberFormat="0" applyBorder="0" applyAlignment="0" applyProtection="0"/>
    <xf numFmtId="0" fontId="130" fillId="79" borderId="0" applyNumberFormat="0" applyBorder="0" applyAlignment="0" applyProtection="0"/>
    <xf numFmtId="0" fontId="130" fillId="79" borderId="0" applyNumberFormat="0" applyBorder="0" applyAlignment="0" applyProtection="0"/>
    <xf numFmtId="0" fontId="130" fillId="79" borderId="0" applyNumberFormat="0" applyBorder="0" applyAlignment="0" applyProtection="0"/>
    <xf numFmtId="0" fontId="130" fillId="79" borderId="0" applyNumberFormat="0" applyBorder="0" applyAlignment="0" applyProtection="0"/>
    <xf numFmtId="0" fontId="130" fillId="72" borderId="0" applyNumberFormat="0" applyBorder="0" applyAlignment="0" applyProtection="0"/>
    <xf numFmtId="200" fontId="132" fillId="93" borderId="0">
      <alignment horizontal="center" vertical="center"/>
    </xf>
    <xf numFmtId="0" fontId="130" fillId="73" borderId="0" applyNumberFormat="0" applyBorder="0" applyAlignment="0" applyProtection="0"/>
    <xf numFmtId="201" fontId="119" fillId="0" borderId="26" applyFont="0" applyFill="0">
      <alignment horizontal="right" vertical="center"/>
      <protection locked="0"/>
    </xf>
    <xf numFmtId="0" fontId="131" fillId="82" borderId="0" applyNumberFormat="0" applyBorder="0" applyAlignment="0" applyProtection="0"/>
    <xf numFmtId="0" fontId="131" fillId="82" borderId="0" applyNumberFormat="0" applyBorder="0" applyAlignment="0" applyProtection="0"/>
    <xf numFmtId="0" fontId="131" fillId="82" borderId="0" applyNumberFormat="0" applyBorder="0" applyAlignment="0" applyProtection="0"/>
    <xf numFmtId="0" fontId="131" fillId="82" borderId="0" applyNumberFormat="0" applyBorder="0" applyAlignment="0" applyProtection="0"/>
    <xf numFmtId="0" fontId="131" fillId="82" borderId="0" applyNumberFormat="0" applyBorder="0" applyAlignment="0" applyProtection="0"/>
    <xf numFmtId="0" fontId="131" fillId="73" borderId="0" applyNumberFormat="0" applyBorder="0" applyAlignment="0" applyProtection="0"/>
    <xf numFmtId="181" fontId="28" fillId="0" borderId="2">
      <protection locked="0"/>
    </xf>
    <xf numFmtId="0" fontId="131" fillId="82" borderId="0" applyNumberFormat="0" applyBorder="0" applyAlignment="0" applyProtection="0"/>
    <xf numFmtId="0" fontId="125" fillId="0" borderId="0"/>
    <xf numFmtId="0" fontId="130" fillId="90" borderId="0" applyNumberFormat="0" applyBorder="0" applyAlignment="0" applyProtection="0"/>
    <xf numFmtId="201" fontId="119" fillId="0" borderId="0" applyFont="0" applyBorder="0" applyProtection="0">
      <alignment vertical="center"/>
    </xf>
    <xf numFmtId="0" fontId="130" fillId="92" borderId="0" applyNumberFormat="0" applyBorder="0" applyAlignment="0" applyProtection="0"/>
    <xf numFmtId="0" fontId="130" fillId="92" borderId="0" applyNumberFormat="0" applyBorder="0" applyAlignment="0" applyProtection="0"/>
    <xf numFmtId="0" fontId="130" fillId="92" borderId="0" applyNumberFormat="0" applyBorder="0" applyAlignment="0" applyProtection="0"/>
    <xf numFmtId="0" fontId="130" fillId="92" borderId="0" applyNumberFormat="0" applyBorder="0" applyAlignment="0" applyProtection="0"/>
    <xf numFmtId="0" fontId="130" fillId="92" borderId="0" applyNumberFormat="0" applyBorder="0" applyAlignment="0" applyProtection="0"/>
    <xf numFmtId="0" fontId="130" fillId="76" borderId="0" applyNumberFormat="0" applyBorder="0" applyAlignment="0" applyProtection="0"/>
    <xf numFmtId="200" fontId="13" fillId="0" borderId="0" applyNumberFormat="0" applyFont="0" applyAlignment="0">
      <alignment horizontal="center" vertical="center"/>
    </xf>
    <xf numFmtId="0" fontId="131" fillId="94" borderId="0" applyNumberFormat="0" applyBorder="0" applyAlignment="0" applyProtection="0"/>
    <xf numFmtId="0" fontId="131" fillId="94" borderId="0" applyNumberFormat="0" applyBorder="0" applyAlignment="0" applyProtection="0"/>
    <xf numFmtId="0" fontId="131" fillId="94" borderId="0" applyNumberFormat="0" applyBorder="0" applyAlignment="0" applyProtection="0"/>
    <xf numFmtId="0" fontId="131" fillId="94" borderId="0" applyNumberFormat="0" applyBorder="0" applyAlignment="0" applyProtection="0"/>
    <xf numFmtId="0" fontId="131" fillId="94" borderId="0" applyNumberFormat="0" applyBorder="0" applyAlignment="0" applyProtection="0"/>
    <xf numFmtId="0" fontId="131" fillId="92" borderId="0" applyNumberFormat="0" applyBorder="0" applyAlignment="0" applyProtection="0"/>
    <xf numFmtId="0" fontId="77" fillId="5" borderId="0" applyNumberFormat="0" applyBorder="0" applyAlignment="0" applyProtection="0"/>
    <xf numFmtId="0" fontId="131" fillId="95" borderId="0" applyNumberFormat="0" applyBorder="0" applyAlignment="0" applyProtection="0"/>
    <xf numFmtId="39" fontId="87" fillId="2" borderId="0" applyNumberFormat="0" applyBorder="0">
      <alignment vertical="center"/>
    </xf>
    <xf numFmtId="194" fontId="28" fillId="0" borderId="0">
      <alignment horizontal="left"/>
    </xf>
    <xf numFmtId="0" fontId="66" fillId="41" borderId="6" applyNumberFormat="0" applyAlignment="0" applyProtection="0"/>
    <xf numFmtId="10" fontId="133" fillId="0" borderId="0" applyNumberFormat="0" applyFill="0" applyBorder="0" applyAlignment="0"/>
    <xf numFmtId="0" fontId="72" fillId="42" borderId="13" applyNumberFormat="0" applyAlignment="0" applyProtection="0"/>
    <xf numFmtId="0" fontId="19" fillId="0" borderId="0"/>
    <xf numFmtId="0" fontId="9" fillId="0" borderId="0"/>
    <xf numFmtId="202" fontId="134" fillId="0" borderId="0" applyFill="0" applyBorder="0" applyAlignment="0"/>
    <xf numFmtId="49" fontId="36" fillId="6" borderId="11">
      <alignment horizontal="left" vertical="top"/>
      <protection locked="0"/>
    </xf>
    <xf numFmtId="49" fontId="36" fillId="6" borderId="11">
      <alignment horizontal="left" vertical="top"/>
      <protection locked="0"/>
    </xf>
    <xf numFmtId="49" fontId="36" fillId="0" borderId="11">
      <alignment horizontal="left" vertical="top"/>
      <protection locked="0"/>
    </xf>
    <xf numFmtId="49" fontId="36" fillId="0" borderId="11">
      <alignment horizontal="left" vertical="top"/>
      <protection locked="0"/>
    </xf>
    <xf numFmtId="49" fontId="36" fillId="96" borderId="11">
      <alignment horizontal="left" vertical="top"/>
      <protection locked="0"/>
    </xf>
    <xf numFmtId="49" fontId="36" fillId="96" borderId="11">
      <alignment horizontal="left" vertical="top"/>
      <protection locked="0"/>
    </xf>
    <xf numFmtId="0" fontId="36" fillId="0" borderId="0">
      <alignment horizontal="left" vertical="top" wrapText="1"/>
    </xf>
    <xf numFmtId="0" fontId="135" fillId="0" borderId="74">
      <alignment horizontal="left" vertical="top" wrapText="1"/>
    </xf>
    <xf numFmtId="49" fontId="9" fillId="0" borderId="0">
      <alignment horizontal="left" vertical="top" wrapText="1"/>
      <protection locked="0"/>
    </xf>
    <xf numFmtId="0" fontId="136" fillId="0" borderId="0">
      <alignment horizontal="left" vertical="top" wrapText="1"/>
    </xf>
    <xf numFmtId="49" fontId="9" fillId="0" borderId="11">
      <alignment horizontal="center" vertical="top" wrapText="1"/>
      <protection locked="0"/>
    </xf>
    <xf numFmtId="49" fontId="9" fillId="0" borderId="11">
      <alignment horizontal="center" vertical="top" wrapText="1"/>
      <protection locked="0"/>
    </xf>
    <xf numFmtId="49" fontId="36" fillId="0" borderId="0">
      <alignment horizontal="right" vertical="top"/>
      <protection locked="0"/>
    </xf>
    <xf numFmtId="49" fontId="36" fillId="6" borderId="11">
      <alignment horizontal="right" vertical="top"/>
      <protection locked="0"/>
    </xf>
    <xf numFmtId="49" fontId="36" fillId="6" borderId="11">
      <alignment horizontal="right" vertical="top"/>
      <protection locked="0"/>
    </xf>
    <xf numFmtId="0" fontId="36" fillId="6" borderId="11">
      <alignment horizontal="right" vertical="top"/>
      <protection locked="0"/>
    </xf>
    <xf numFmtId="0" fontId="36" fillId="6" borderId="11">
      <alignment horizontal="right" vertical="top"/>
      <protection locked="0"/>
    </xf>
    <xf numFmtId="49" fontId="36" fillId="0" borderId="11">
      <alignment horizontal="right" vertical="top"/>
      <protection locked="0"/>
    </xf>
    <xf numFmtId="49" fontId="36" fillId="0" borderId="11">
      <alignment horizontal="right" vertical="top"/>
      <protection locked="0"/>
    </xf>
    <xf numFmtId="0" fontId="36" fillId="0" borderId="11">
      <alignment horizontal="right" vertical="top"/>
      <protection locked="0"/>
    </xf>
    <xf numFmtId="0" fontId="36" fillId="0" borderId="11">
      <alignment horizontal="right" vertical="top"/>
      <protection locked="0"/>
    </xf>
    <xf numFmtId="49" fontId="36" fillId="96" borderId="11">
      <alignment horizontal="right" vertical="top"/>
      <protection locked="0"/>
    </xf>
    <xf numFmtId="49" fontId="36" fillId="96" borderId="11">
      <alignment horizontal="right" vertical="top"/>
      <protection locked="0"/>
    </xf>
    <xf numFmtId="0" fontId="36" fillId="96" borderId="11">
      <alignment horizontal="right" vertical="top"/>
      <protection locked="0"/>
    </xf>
    <xf numFmtId="0" fontId="36" fillId="96" borderId="11">
      <alignment horizontal="right" vertical="top"/>
      <protection locked="0"/>
    </xf>
    <xf numFmtId="49" fontId="9" fillId="0" borderId="0">
      <alignment horizontal="right" vertical="top" wrapText="1"/>
      <protection locked="0"/>
    </xf>
    <xf numFmtId="0" fontId="136" fillId="0" borderId="0">
      <alignment horizontal="right" vertical="top" wrapText="1"/>
    </xf>
    <xf numFmtId="49" fontId="9" fillId="0" borderId="0">
      <alignment horizontal="center" vertical="top" wrapText="1"/>
      <protection locked="0"/>
    </xf>
    <xf numFmtId="0" fontId="135" fillId="0" borderId="74">
      <alignment horizontal="center" vertical="top" wrapText="1"/>
    </xf>
    <xf numFmtId="49" fontId="36" fillId="0" borderId="11">
      <alignment horizontal="center" vertical="top" wrapText="1"/>
      <protection locked="0"/>
    </xf>
    <xf numFmtId="49" fontId="36" fillId="0" borderId="11">
      <alignment horizontal="center" vertical="top" wrapText="1"/>
      <protection locked="0"/>
    </xf>
    <xf numFmtId="0" fontId="36" fillId="0" borderId="11">
      <alignment horizontal="center" vertical="top" wrapText="1"/>
      <protection locked="0"/>
    </xf>
    <xf numFmtId="0" fontId="36" fillId="0" borderId="11">
      <alignment horizontal="center" vertical="top" wrapText="1"/>
      <protection locked="0"/>
    </xf>
    <xf numFmtId="181" fontId="134" fillId="0" borderId="0" applyFill="0" applyBorder="0" applyAlignment="0"/>
    <xf numFmtId="3" fontId="44" fillId="0" borderId="0" applyFont="0" applyFill="0" applyBorder="0" applyAlignment="0" applyProtection="0"/>
    <xf numFmtId="178" fontId="134" fillId="0" borderId="0" applyFill="0" applyBorder="0" applyAlignment="0"/>
    <xf numFmtId="203" fontId="134" fillId="0" borderId="0" applyFill="0" applyBorder="0" applyAlignment="0"/>
    <xf numFmtId="204" fontId="134" fillId="0" borderId="0" applyFill="0" applyBorder="0" applyAlignment="0"/>
    <xf numFmtId="202" fontId="134" fillId="0" borderId="0" applyFill="0" applyBorder="0" applyAlignment="0"/>
    <xf numFmtId="205" fontId="56" fillId="0" borderId="0" applyFill="0" applyBorder="0" applyAlignment="0"/>
    <xf numFmtId="206" fontId="134" fillId="0" borderId="0" applyFill="0" applyBorder="0" applyAlignment="0"/>
    <xf numFmtId="207" fontId="56" fillId="0" borderId="0" applyFill="0" applyBorder="0" applyAlignment="0"/>
    <xf numFmtId="181" fontId="134" fillId="0" borderId="0" applyFill="0" applyBorder="0" applyAlignment="0"/>
    <xf numFmtId="208" fontId="56" fillId="0" borderId="0" applyFill="0" applyBorder="0" applyAlignment="0"/>
    <xf numFmtId="194" fontId="137" fillId="0" borderId="0"/>
    <xf numFmtId="209" fontId="56" fillId="0" borderId="0" applyFill="0" applyBorder="0" applyAlignment="0"/>
    <xf numFmtId="194" fontId="137" fillId="0" borderId="0"/>
    <xf numFmtId="210" fontId="56" fillId="0" borderId="0" applyFill="0" applyBorder="0" applyAlignment="0"/>
    <xf numFmtId="194" fontId="137" fillId="0" borderId="0"/>
    <xf numFmtId="205" fontId="56" fillId="0" borderId="0" applyFill="0" applyBorder="0" applyAlignment="0"/>
    <xf numFmtId="194" fontId="13" fillId="0" borderId="0"/>
    <xf numFmtId="211" fontId="56" fillId="0" borderId="0" applyFill="0" applyBorder="0" applyAlignment="0"/>
    <xf numFmtId="194" fontId="137" fillId="0" borderId="0"/>
    <xf numFmtId="207" fontId="56" fillId="0" borderId="0" applyFill="0" applyBorder="0" applyAlignment="0"/>
    <xf numFmtId="181" fontId="45" fillId="18" borderId="2"/>
    <xf numFmtId="194" fontId="13" fillId="0" borderId="0"/>
    <xf numFmtId="37" fontId="138" fillId="23" borderId="11">
      <alignment horizontal="center" vertical="center"/>
    </xf>
    <xf numFmtId="0" fontId="139" fillId="0" borderId="11">
      <alignment horizontal="left" vertical="center"/>
    </xf>
    <xf numFmtId="194" fontId="14" fillId="0" borderId="0" applyFont="0" applyFill="0" applyBorder="0" applyAlignment="0" applyProtection="0"/>
    <xf numFmtId="194" fontId="137" fillId="0" borderId="0" applyFont="0" applyFill="0" applyBorder="0" applyAlignment="0" applyProtection="0"/>
    <xf numFmtId="202" fontId="134" fillId="0" borderId="0" applyFont="0" applyFill="0" applyBorder="0" applyAlignment="0" applyProtection="0"/>
    <xf numFmtId="0" fontId="46" fillId="0" borderId="0" applyFont="0" applyFill="0" applyBorder="0" applyAlignment="0" applyProtection="0">
      <alignment horizontal="right"/>
    </xf>
    <xf numFmtId="176" fontId="1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>
      <alignment horizontal="right"/>
    </xf>
    <xf numFmtId="0" fontId="46" fillId="0" borderId="0" applyFont="0" applyFill="0" applyBorder="0" applyAlignment="0" applyProtection="0"/>
    <xf numFmtId="212" fontId="14" fillId="0" borderId="0" applyFont="0" applyFill="0" applyBorder="0" applyAlignment="0" applyProtection="0"/>
    <xf numFmtId="205" fontId="137" fillId="0" borderId="0" applyFont="0" applyFill="0" applyBorder="0" applyAlignment="0" applyProtection="0"/>
    <xf numFmtId="194" fontId="140" fillId="0" borderId="0"/>
    <xf numFmtId="194" fontId="137" fillId="0" borderId="0"/>
    <xf numFmtId="194" fontId="137" fillId="0" borderId="0"/>
    <xf numFmtId="169" fontId="41" fillId="0" borderId="0" applyFont="0" applyFill="0" applyBorder="0" applyAlignment="0" applyProtection="0"/>
    <xf numFmtId="169" fontId="9" fillId="0" borderId="0" applyFont="0" applyFill="0" applyBorder="0" applyAlignment="0" applyProtection="0"/>
    <xf numFmtId="194" fontId="137" fillId="0" borderId="0"/>
    <xf numFmtId="194" fontId="87" fillId="0" borderId="0">
      <alignment horizontal="left" indent="3"/>
    </xf>
    <xf numFmtId="176" fontId="14" fillId="0" borderId="0" applyFont="0" applyFill="0" applyBorder="0" applyAlignment="0" applyProtection="0"/>
    <xf numFmtId="194" fontId="87" fillId="0" borderId="0">
      <alignment horizontal="left" indent="5"/>
    </xf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81" fontId="13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0" fontId="46" fillId="0" borderId="0" applyFont="0" applyFill="0" applyBorder="0" applyAlignment="0" applyProtection="0">
      <alignment horizontal="right"/>
    </xf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0" fontId="46" fillId="0" borderId="0" applyFont="0" applyFill="0" applyBorder="0" applyAlignment="0" applyProtection="0">
      <alignment horizontal="right"/>
    </xf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84" fontId="44" fillId="0" borderId="0" applyFont="0" applyFill="0" applyBorder="0" applyAlignment="0" applyProtection="0"/>
    <xf numFmtId="213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4" fontId="29" fillId="0" borderId="0">
      <alignment vertical="top"/>
    </xf>
    <xf numFmtId="0" fontId="46" fillId="0" borderId="0" applyFont="0" applyFill="0" applyBorder="0" applyAlignment="0" applyProtection="0"/>
    <xf numFmtId="0" fontId="44" fillId="0" borderId="0" applyFont="0" applyFill="0" applyBorder="0" applyAlignment="0" applyProtection="0"/>
    <xf numFmtId="14" fontId="56" fillId="0" borderId="0" applyFill="0" applyBorder="0" applyAlignment="0"/>
    <xf numFmtId="207" fontId="137" fillId="0" borderId="0" applyFont="0" applyFill="0" applyBorder="0" applyAlignment="0" applyProtection="0"/>
    <xf numFmtId="38" fontId="14" fillId="0" borderId="82">
      <alignment vertical="center"/>
    </xf>
    <xf numFmtId="164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0" fontId="47" fillId="0" borderId="0">
      <alignment vertical="top"/>
    </xf>
    <xf numFmtId="0" fontId="46" fillId="0" borderId="0" applyFill="0" applyBorder="0" applyProtection="0">
      <alignment vertical="center"/>
    </xf>
    <xf numFmtId="0" fontId="55" fillId="0" borderId="0" applyNumberFormat="0" applyFill="0" applyBorder="0" applyAlignment="0" applyProtection="0"/>
    <xf numFmtId="0" fontId="9" fillId="0" borderId="0"/>
    <xf numFmtId="0" fontId="9" fillId="0" borderId="0"/>
    <xf numFmtId="185" fontId="29" fillId="0" borderId="0" applyFont="0" applyFill="0" applyBorder="0" applyAlignment="0" applyProtection="0"/>
    <xf numFmtId="194" fontId="137" fillId="0" borderId="0"/>
    <xf numFmtId="0" fontId="46" fillId="0" borderId="83" applyNumberFormat="0" applyFont="0" applyFill="0" applyAlignment="0" applyProtection="0"/>
    <xf numFmtId="14" fontId="56" fillId="0" borderId="0" applyFill="0" applyBorder="0" applyAlignment="0"/>
    <xf numFmtId="0" fontId="79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38" fontId="47" fillId="0" borderId="0">
      <alignment vertical="top"/>
    </xf>
    <xf numFmtId="38" fontId="47" fillId="0" borderId="0">
      <alignment vertical="top"/>
    </xf>
    <xf numFmtId="194" fontId="143" fillId="97" borderId="0" applyNumberFormat="0" applyBorder="0" applyAlignment="0" applyProtection="0"/>
    <xf numFmtId="194" fontId="143" fillId="98" borderId="0" applyNumberFormat="0" applyBorder="0" applyAlignment="0" applyProtection="0"/>
    <xf numFmtId="194" fontId="143" fillId="99" borderId="0" applyNumberFormat="0" applyBorder="0" applyAlignment="0" applyProtection="0"/>
    <xf numFmtId="202" fontId="134" fillId="0" borderId="0" applyFill="0" applyBorder="0" applyAlignment="0"/>
    <xf numFmtId="170" fontId="144" fillId="0" borderId="0" applyFill="0" applyBorder="0" applyAlignment="0" applyProtection="0"/>
    <xf numFmtId="181" fontId="134" fillId="0" borderId="0" applyFill="0" applyBorder="0" applyAlignment="0"/>
    <xf numFmtId="202" fontId="134" fillId="0" borderId="0" applyFill="0" applyBorder="0" applyAlignment="0"/>
    <xf numFmtId="0" fontId="143" fillId="100" borderId="0" applyNumberFormat="0" applyBorder="0" applyAlignment="0" applyProtection="0"/>
    <xf numFmtId="0" fontId="143" fillId="100" borderId="0" applyNumberFormat="0" applyBorder="0" applyAlignment="0" applyProtection="0"/>
    <xf numFmtId="0" fontId="143" fillId="100" borderId="0" applyNumberFormat="0" applyBorder="0" applyAlignment="0" applyProtection="0"/>
    <xf numFmtId="0" fontId="143" fillId="100" borderId="0" applyNumberFormat="0" applyBorder="0" applyAlignment="0" applyProtection="0"/>
    <xf numFmtId="0" fontId="143" fillId="100" borderId="0" applyNumberFormat="0" applyBorder="0" applyAlignment="0" applyProtection="0"/>
    <xf numFmtId="0" fontId="143" fillId="97" borderId="0" applyNumberFormat="0" applyBorder="0" applyAlignment="0" applyProtection="0"/>
    <xf numFmtId="206" fontId="134" fillId="0" borderId="0" applyFill="0" applyBorder="0" applyAlignment="0"/>
    <xf numFmtId="0" fontId="143" fillId="101" borderId="0" applyNumberFormat="0" applyBorder="0" applyAlignment="0" applyProtection="0"/>
    <xf numFmtId="0" fontId="143" fillId="101" borderId="0" applyNumberFormat="0" applyBorder="0" applyAlignment="0" applyProtection="0"/>
    <xf numFmtId="0" fontId="143" fillId="101" borderId="0" applyNumberFormat="0" applyBorder="0" applyAlignment="0" applyProtection="0"/>
    <xf numFmtId="0" fontId="143" fillId="101" borderId="0" applyNumberFormat="0" applyBorder="0" applyAlignment="0" applyProtection="0"/>
    <xf numFmtId="0" fontId="143" fillId="101" borderId="0" applyNumberFormat="0" applyBorder="0" applyAlignment="0" applyProtection="0"/>
    <xf numFmtId="0" fontId="143" fillId="98" borderId="0" applyNumberFormat="0" applyBorder="0" applyAlignment="0" applyProtection="0"/>
    <xf numFmtId="181" fontId="134" fillId="0" borderId="0" applyFill="0" applyBorder="0" applyAlignment="0"/>
    <xf numFmtId="0" fontId="143" fillId="99" borderId="0" applyNumberFormat="0" applyBorder="0" applyAlignment="0" applyProtection="0"/>
    <xf numFmtId="37" fontId="13" fillId="0" borderId="0"/>
    <xf numFmtId="205" fontId="145" fillId="0" borderId="0" applyFill="0" applyBorder="0" applyAlignment="0"/>
    <xf numFmtId="194" fontId="137" fillId="0" borderId="0"/>
    <xf numFmtId="207" fontId="145" fillId="0" borderId="0" applyFill="0" applyBorder="0" applyAlignment="0"/>
    <xf numFmtId="0" fontId="146" fillId="0" borderId="0">
      <alignment vertical="center"/>
    </xf>
    <xf numFmtId="205" fontId="145" fillId="0" borderId="0" applyFill="0" applyBorder="0" applyAlignment="0"/>
    <xf numFmtId="194" fontId="13" fillId="0" borderId="31"/>
    <xf numFmtId="211" fontId="145" fillId="0" borderId="0" applyFill="0" applyBorder="0" applyAlignment="0"/>
    <xf numFmtId="0" fontId="147" fillId="0" borderId="0" applyFill="0" applyBorder="0" applyProtection="0">
      <alignment horizontal="left"/>
    </xf>
    <xf numFmtId="207" fontId="145" fillId="0" borderId="0" applyFill="0" applyBorder="0" applyAlignment="0"/>
    <xf numFmtId="170" fontId="34" fillId="0" borderId="0" applyFill="0" applyBorder="0" applyAlignment="0" applyProtection="0"/>
    <xf numFmtId="0" fontId="21" fillId="0" borderId="0" applyFont="0" applyFill="0" applyBorder="0" applyAlignment="0" applyProtection="0"/>
    <xf numFmtId="194" fontId="13" fillId="0" borderId="0" applyNumberFormat="0" applyFont="0">
      <alignment wrapText="1"/>
    </xf>
    <xf numFmtId="170" fontId="148" fillId="0" borderId="0" applyFill="0" applyBorder="0" applyAlignment="0" applyProtection="0"/>
    <xf numFmtId="170" fontId="144" fillId="0" borderId="0" applyFill="0" applyBorder="0" applyAlignment="0" applyProtection="0"/>
    <xf numFmtId="170" fontId="149" fillId="0" borderId="0" applyFill="0" applyBorder="0" applyAlignment="0" applyProtection="0"/>
    <xf numFmtId="170" fontId="34" fillId="0" borderId="0" applyFill="0" applyBorder="0" applyAlignment="0" applyProtection="0"/>
    <xf numFmtId="170" fontId="150" fillId="0" borderId="0" applyFill="0" applyBorder="0" applyAlignment="0" applyProtection="0"/>
    <xf numFmtId="170" fontId="148" fillId="0" borderId="0" applyFill="0" applyBorder="0" applyAlignment="0" applyProtection="0"/>
    <xf numFmtId="170" fontId="151" fillId="0" borderId="0" applyFill="0" applyBorder="0" applyAlignment="0" applyProtection="0"/>
    <xf numFmtId="170" fontId="149" fillId="0" borderId="0" applyFill="0" applyBorder="0" applyAlignment="0" applyProtection="0"/>
    <xf numFmtId="170" fontId="152" fillId="0" borderId="0" applyFill="0" applyBorder="0" applyAlignment="0" applyProtection="0"/>
    <xf numFmtId="170" fontId="150" fillId="0" borderId="0" applyFill="0" applyBorder="0" applyAlignment="0" applyProtection="0"/>
    <xf numFmtId="2" fontId="44" fillId="0" borderId="0" applyFont="0" applyFill="0" applyBorder="0" applyAlignment="0" applyProtection="0"/>
    <xf numFmtId="170" fontId="151" fillId="0" borderId="0" applyFill="0" applyBorder="0" applyAlignment="0" applyProtection="0"/>
    <xf numFmtId="0" fontId="83" fillId="6" borderId="0" applyNumberFormat="0" applyBorder="0" applyAlignment="0" applyProtection="0"/>
    <xf numFmtId="170" fontId="152" fillId="0" borderId="0" applyFill="0" applyBorder="0" applyAlignment="0" applyProtection="0"/>
    <xf numFmtId="0" fontId="49" fillId="0" borderId="0">
      <alignment vertical="top"/>
    </xf>
    <xf numFmtId="0" fontId="67" fillId="0" borderId="7" applyNumberFormat="0" applyFill="0" applyAlignment="0" applyProtection="0"/>
    <xf numFmtId="214" fontId="28" fillId="29" borderId="11" applyBorder="0">
      <alignment horizontal="center" vertical="center"/>
    </xf>
    <xf numFmtId="194" fontId="137" fillId="0" borderId="0"/>
    <xf numFmtId="0" fontId="48" fillId="0" borderId="0" applyNumberFormat="0" applyFill="0" applyBorder="0" applyAlignment="0" applyProtection="0">
      <alignment vertical="top"/>
      <protection locked="0"/>
    </xf>
    <xf numFmtId="0" fontId="15" fillId="0" borderId="0"/>
    <xf numFmtId="194" fontId="13" fillId="0" borderId="0"/>
    <xf numFmtId="172" fontId="137" fillId="3" borderId="11" applyNumberFormat="0" applyFont="0" applyBorder="0" applyAlignment="0" applyProtection="0"/>
    <xf numFmtId="0" fontId="46" fillId="0" borderId="0" applyFont="0" applyFill="0" applyBorder="0" applyAlignment="0" applyProtection="0">
      <alignment horizontal="right"/>
    </xf>
    <xf numFmtId="215" fontId="153" fillId="3" borderId="0" applyNumberFormat="0" applyFont="0" applyAlignment="0"/>
    <xf numFmtId="0" fontId="68" fillId="0" borderId="8" applyNumberFormat="0" applyFill="0" applyAlignment="0" applyProtection="0"/>
    <xf numFmtId="0" fontId="130" fillId="87" borderId="0" applyNumberFormat="0" applyBorder="0" applyAlignment="0" applyProtection="0"/>
    <xf numFmtId="0" fontId="130" fillId="87" borderId="0" applyNumberFormat="0" applyBorder="0" applyAlignment="0" applyProtection="0"/>
    <xf numFmtId="0" fontId="130" fillId="87" borderId="0" applyNumberFormat="0" applyBorder="0" applyAlignment="0" applyProtection="0"/>
    <xf numFmtId="0" fontId="130" fillId="87" borderId="0" applyNumberFormat="0" applyBorder="0" applyAlignment="0" applyProtection="0"/>
    <xf numFmtId="0" fontId="154" fillId="0" borderId="0" applyProtection="0">
      <alignment horizontal="right"/>
    </xf>
    <xf numFmtId="194" fontId="155" fillId="0" borderId="19" applyNumberFormat="0" applyAlignment="0" applyProtection="0">
      <alignment horizontal="left" vertical="center"/>
    </xf>
    <xf numFmtId="194" fontId="155" fillId="0" borderId="38">
      <alignment horizontal="left" vertical="center"/>
    </xf>
    <xf numFmtId="2" fontId="156" fillId="102" borderId="0" applyAlignment="0">
      <alignment horizontal="right"/>
      <protection locked="0"/>
    </xf>
    <xf numFmtId="194" fontId="157" fillId="0" borderId="0"/>
    <xf numFmtId="38" fontId="52" fillId="0" borderId="0">
      <alignment vertical="top"/>
    </xf>
    <xf numFmtId="38" fontId="52" fillId="0" borderId="0">
      <alignment vertical="top"/>
    </xf>
    <xf numFmtId="0" fontId="155" fillId="0" borderId="19" applyNumberFormat="0" applyAlignment="0" applyProtection="0">
      <alignment horizontal="left" vertical="center"/>
    </xf>
    <xf numFmtId="194" fontId="155" fillId="0" borderId="0"/>
    <xf numFmtId="0" fontId="155" fillId="0" borderId="38">
      <alignment horizontal="left" vertical="center"/>
    </xf>
    <xf numFmtId="0" fontId="67" fillId="0" borderId="7" applyNumberFormat="0" applyFill="0" applyAlignment="0" applyProtection="0"/>
    <xf numFmtId="0" fontId="69" fillId="0" borderId="0" applyNumberFormat="0" applyFill="0" applyBorder="0" applyAlignment="0" applyProtection="0"/>
    <xf numFmtId="0" fontId="68" fillId="0" borderId="8" applyNumberFormat="0" applyFill="0" applyAlignment="0" applyProtection="0"/>
    <xf numFmtId="180" fontId="52" fillId="0" borderId="0">
      <alignment vertical="top"/>
    </xf>
    <xf numFmtId="0" fontId="54" fillId="0" borderId="0" applyNumberFormat="0" applyFill="0" applyBorder="0" applyAlignment="0" applyProtection="0">
      <alignment vertical="top"/>
      <protection locked="0"/>
    </xf>
    <xf numFmtId="0" fontId="64" fillId="9" borderId="6" applyNumberFormat="0" applyAlignment="0" applyProtection="0"/>
    <xf numFmtId="194" fontId="87" fillId="0" borderId="0"/>
    <xf numFmtId="194" fontId="87" fillId="0" borderId="0"/>
    <xf numFmtId="194" fontId="158" fillId="0" borderId="0"/>
    <xf numFmtId="180" fontId="37" fillId="0" borderId="0">
      <alignment vertical="top"/>
    </xf>
    <xf numFmtId="194" fontId="87" fillId="103" borderId="11">
      <alignment horizontal="center" vertical="center" wrapText="1"/>
      <protection locked="0"/>
    </xf>
    <xf numFmtId="194" fontId="13" fillId="0" borderId="0">
      <alignment horizontal="center"/>
    </xf>
    <xf numFmtId="194" fontId="159" fillId="0" borderId="0">
      <alignment vertical="center" wrapText="1"/>
    </xf>
    <xf numFmtId="0" fontId="13" fillId="0" borderId="0"/>
    <xf numFmtId="216" fontId="160" fillId="0" borderId="11">
      <alignment horizontal="center" vertical="center" wrapText="1"/>
    </xf>
    <xf numFmtId="0" fontId="161" fillId="0" borderId="0" applyFill="0" applyBorder="0" applyProtection="0">
      <alignment vertical="center"/>
    </xf>
    <xf numFmtId="0" fontId="161" fillId="0" borderId="0" applyFill="0" applyBorder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6" fillId="0" borderId="0" applyFill="0" applyBorder="0" applyProtection="0">
      <alignment vertical="center"/>
    </xf>
    <xf numFmtId="0" fontId="161" fillId="0" borderId="0" applyFill="0" applyBorder="0" applyProtection="0">
      <alignment vertical="center"/>
    </xf>
    <xf numFmtId="0" fontId="161" fillId="0" borderId="0" applyFill="0" applyBorder="0" applyProtection="0">
      <alignment vertical="center"/>
    </xf>
    <xf numFmtId="180" fontId="37" fillId="2" borderId="0">
      <alignment vertical="top"/>
    </xf>
    <xf numFmtId="38" fontId="37" fillId="2" borderId="0">
      <alignment vertical="top"/>
    </xf>
    <xf numFmtId="186" fontId="37" fillId="3" borderId="0">
      <alignment vertical="top"/>
    </xf>
    <xf numFmtId="38" fontId="37" fillId="2" borderId="0">
      <alignment vertical="top"/>
    </xf>
    <xf numFmtId="38" fontId="37" fillId="0" borderId="0">
      <alignment vertical="top"/>
    </xf>
    <xf numFmtId="217" fontId="13" fillId="104" borderId="11">
      <alignment vertical="center"/>
    </xf>
    <xf numFmtId="200" fontId="162" fillId="33" borderId="84" applyBorder="0" applyAlignment="0">
      <alignment horizontal="left" indent="1"/>
    </xf>
    <xf numFmtId="194" fontId="137" fillId="0" borderId="0"/>
    <xf numFmtId="0" fontId="76" fillId="43" borderId="0" applyNumberFormat="0" applyBorder="0" applyAlignment="0" applyProtection="0"/>
    <xf numFmtId="202" fontId="134" fillId="0" borderId="0" applyFill="0" applyBorder="0" applyAlignment="0"/>
    <xf numFmtId="181" fontId="134" fillId="0" borderId="0" applyFill="0" applyBorder="0" applyAlignment="0"/>
    <xf numFmtId="0" fontId="80" fillId="0" borderId="16" applyNumberFormat="0" applyFill="0" applyAlignment="0" applyProtection="0"/>
    <xf numFmtId="0" fontId="9" fillId="0" borderId="0"/>
    <xf numFmtId="38" fontId="37" fillId="0" borderId="0">
      <alignment vertical="top"/>
    </xf>
    <xf numFmtId="202" fontId="134" fillId="0" borderId="0" applyFill="0" applyBorder="0" applyAlignment="0"/>
    <xf numFmtId="206" fontId="134" fillId="0" borderId="0" applyFill="0" applyBorder="0" applyAlignment="0"/>
    <xf numFmtId="181" fontId="134" fillId="0" borderId="0" applyFill="0" applyBorder="0" applyAlignment="0"/>
    <xf numFmtId="194" fontId="13" fillId="0" borderId="0">
      <alignment horizontal="center"/>
    </xf>
    <xf numFmtId="205" fontId="163" fillId="0" borderId="0" applyFill="0" applyBorder="0" applyAlignment="0"/>
    <xf numFmtId="164" fontId="164" fillId="0" borderId="0" applyFont="0" applyFill="0" applyBorder="0" applyAlignment="0" applyProtection="0"/>
    <xf numFmtId="207" fontId="163" fillId="0" borderId="0" applyFill="0" applyBorder="0" applyAlignment="0"/>
    <xf numFmtId="165" fontId="164" fillId="0" borderId="0" applyFont="0" applyFill="0" applyBorder="0" applyAlignment="0" applyProtection="0"/>
    <xf numFmtId="205" fontId="163" fillId="0" borderId="0" applyFill="0" applyBorder="0" applyAlignment="0"/>
    <xf numFmtId="164" fontId="164" fillId="0" borderId="0" applyFont="0" applyFill="0" applyBorder="0" applyAlignment="0" applyProtection="0"/>
    <xf numFmtId="211" fontId="163" fillId="0" borderId="0" applyFill="0" applyBorder="0" applyAlignment="0"/>
    <xf numFmtId="165" fontId="164" fillId="0" borderId="0" applyFont="0" applyFill="0" applyBorder="0" applyAlignment="0" applyProtection="0"/>
    <xf numFmtId="207" fontId="163" fillId="0" borderId="0" applyFill="0" applyBorder="0" applyAlignment="0"/>
    <xf numFmtId="0" fontId="55" fillId="0" borderId="0" applyNumberFormat="0" applyFill="0" applyBorder="0" applyAlignment="0" applyProtection="0"/>
    <xf numFmtId="0" fontId="9" fillId="0" borderId="0"/>
    <xf numFmtId="218" fontId="165" fillId="0" borderId="11">
      <alignment horizontal="right"/>
      <protection locked="0"/>
    </xf>
    <xf numFmtId="219" fontId="164" fillId="0" borderId="0" applyFont="0" applyFill="0" applyBorder="0" applyAlignment="0" applyProtection="0"/>
    <xf numFmtId="220" fontId="164" fillId="0" borderId="0" applyFont="0" applyFill="0" applyBorder="0" applyAlignment="0" applyProtection="0"/>
    <xf numFmtId="219" fontId="164" fillId="0" borderId="0" applyFont="0" applyFill="0" applyBorder="0" applyAlignment="0" applyProtection="0"/>
    <xf numFmtId="0" fontId="46" fillId="0" borderId="0" applyFont="0" applyFill="0" applyBorder="0" applyAlignment="0" applyProtection="0">
      <alignment horizontal="right"/>
    </xf>
    <xf numFmtId="0" fontId="46" fillId="0" borderId="0" applyFill="0" applyBorder="0" applyProtection="0">
      <alignment vertical="center"/>
    </xf>
    <xf numFmtId="0" fontId="46" fillId="0" borderId="0" applyFont="0" applyFill="0" applyBorder="0" applyAlignment="0" applyProtection="0">
      <alignment horizontal="right"/>
    </xf>
    <xf numFmtId="3" fontId="9" fillId="0" borderId="44" applyFont="0" applyBorder="0">
      <alignment horizontal="center" vertical="center"/>
    </xf>
    <xf numFmtId="194" fontId="11" fillId="2" borderId="11" applyFont="0" applyBorder="0" applyAlignment="0">
      <alignment horizontal="center" vertical="center"/>
    </xf>
    <xf numFmtId="0" fontId="14" fillId="0" borderId="85"/>
    <xf numFmtId="221" fontId="9" fillId="0" borderId="0"/>
    <xf numFmtId="0" fontId="55" fillId="0" borderId="0" applyNumberFormat="0" applyFill="0" applyBorder="0" applyAlignment="0" applyProtection="0"/>
    <xf numFmtId="0" fontId="9" fillId="0" borderId="0"/>
    <xf numFmtId="0" fontId="55" fillId="0" borderId="0" applyNumberFormat="0" applyFill="0" applyBorder="0" applyAlignment="0" applyProtection="0"/>
    <xf numFmtId="0" fontId="166" fillId="92" borderId="0" applyNumberFormat="0" applyBorder="0" applyAlignment="0" applyProtection="0"/>
    <xf numFmtId="0" fontId="166" fillId="92" borderId="0" applyNumberFormat="0" applyBorder="0" applyAlignment="0" applyProtection="0"/>
    <xf numFmtId="0" fontId="166" fillId="92" borderId="0" applyNumberFormat="0" applyBorder="0" applyAlignment="0" applyProtection="0"/>
    <xf numFmtId="0" fontId="166" fillId="92" borderId="0" applyNumberFormat="0" applyBorder="0" applyAlignment="0" applyProtection="0"/>
    <xf numFmtId="0" fontId="9" fillId="0" borderId="0"/>
    <xf numFmtId="0" fontId="167" fillId="0" borderId="0">
      <alignment horizontal="right"/>
    </xf>
    <xf numFmtId="0" fontId="36" fillId="0" borderId="85"/>
    <xf numFmtId="194" fontId="13" fillId="0" borderId="0"/>
    <xf numFmtId="0" fontId="168" fillId="0" borderId="0"/>
    <xf numFmtId="0" fontId="55" fillId="0" borderId="0" applyNumberFormat="0" applyFill="0" applyBorder="0" applyAlignment="0" applyProtection="0"/>
    <xf numFmtId="0" fontId="46" fillId="0" borderId="0" applyFill="0" applyBorder="0" applyProtection="0">
      <alignment vertical="center"/>
    </xf>
    <xf numFmtId="0" fontId="9" fillId="0" borderId="0"/>
    <xf numFmtId="0" fontId="13" fillId="0" borderId="0"/>
    <xf numFmtId="0" fontId="41" fillId="0" borderId="0"/>
    <xf numFmtId="194" fontId="38" fillId="0" borderId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34" fillId="105" borderId="0"/>
    <xf numFmtId="0" fontId="55" fillId="0" borderId="0" applyNumberFormat="0" applyFill="0" applyBorder="0" applyAlignment="0" applyProtection="0"/>
    <xf numFmtId="0" fontId="34" fillId="105" borderId="0"/>
    <xf numFmtId="0" fontId="55" fillId="0" borderId="0" applyNumberFormat="0" applyFill="0" applyBorder="0" applyAlignment="0" applyProtection="0"/>
    <xf numFmtId="0" fontId="9" fillId="0" borderId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8" fillId="44" borderId="15" applyNumberFormat="0" applyFont="0" applyAlignment="0" applyProtection="0"/>
    <xf numFmtId="0" fontId="55" fillId="0" borderId="0" applyNumberFormat="0" applyFill="0" applyBorder="0" applyAlignment="0" applyProtection="0"/>
    <xf numFmtId="0" fontId="65" fillId="41" borderId="3" applyNumberFormat="0" applyAlignment="0" applyProtection="0"/>
    <xf numFmtId="0" fontId="55" fillId="0" borderId="0" applyNumberFormat="0" applyFill="0" applyBorder="0" applyAlignment="0" applyProtection="0"/>
    <xf numFmtId="4" fontId="56" fillId="19" borderId="3" applyNumberFormat="0" applyProtection="0">
      <alignment vertical="center"/>
    </xf>
    <xf numFmtId="222" fontId="9" fillId="0" borderId="0" applyFont="0" applyAlignment="0">
      <alignment horizontal="center"/>
    </xf>
    <xf numFmtId="223" fontId="9" fillId="0" borderId="0" applyFont="0" applyFill="0" applyBorder="0" applyAlignment="0" applyProtection="0"/>
    <xf numFmtId="0" fontId="46" fillId="0" borderId="0" applyFill="0" applyBorder="0" applyProtection="0">
      <alignment vertical="center"/>
    </xf>
    <xf numFmtId="0" fontId="41" fillId="0" borderId="0"/>
    <xf numFmtId="224" fontId="9" fillId="0" borderId="0" applyFont="0" applyFill="0" applyBorder="0" applyAlignment="0" applyProtection="0"/>
    <xf numFmtId="0" fontId="12" fillId="0" borderId="0"/>
    <xf numFmtId="194" fontId="169" fillId="0" borderId="0"/>
    <xf numFmtId="4" fontId="57" fillId="19" borderId="3" applyNumberFormat="0" applyProtection="0">
      <alignment vertical="center"/>
    </xf>
    <xf numFmtId="0" fontId="34" fillId="90" borderId="86" applyNumberFormat="0" applyFont="0" applyAlignment="0" applyProtection="0"/>
    <xf numFmtId="0" fontId="34" fillId="44" borderId="15" applyNumberFormat="0" applyFont="0" applyAlignment="0" applyProtection="0"/>
    <xf numFmtId="0" fontId="34" fillId="90" borderId="86" applyNumberFormat="0" applyFont="0" applyAlignment="0" applyProtection="0"/>
    <xf numFmtId="0" fontId="18" fillId="44" borderId="15" applyNumberFormat="0" applyFont="0" applyAlignment="0" applyProtection="0"/>
    <xf numFmtId="0" fontId="34" fillId="90" borderId="86" applyNumberFormat="0" applyFont="0" applyAlignment="0" applyProtection="0"/>
    <xf numFmtId="0" fontId="9" fillId="44" borderId="15" applyNumberFormat="0" applyFont="0" applyAlignment="0" applyProtection="0"/>
    <xf numFmtId="0" fontId="34" fillId="90" borderId="86" applyNumberFormat="0" applyFont="0" applyAlignment="0" applyProtection="0"/>
    <xf numFmtId="194" fontId="169" fillId="0" borderId="0"/>
    <xf numFmtId="225" fontId="137" fillId="0" borderId="0" applyFont="0" applyFill="0" applyBorder="0" applyAlignment="0" applyProtection="0"/>
    <xf numFmtId="226" fontId="137" fillId="0" borderId="0" applyFont="0" applyFill="0" applyBorder="0" applyAlignment="0" applyProtection="0"/>
    <xf numFmtId="1" fontId="170" fillId="0" borderId="0" applyProtection="0">
      <alignment horizontal="right" vertical="center"/>
    </xf>
    <xf numFmtId="194" fontId="171" fillId="2" borderId="0">
      <alignment vertical="center"/>
    </xf>
    <xf numFmtId="49" fontId="172" fillId="0" borderId="34" applyFill="0" applyProtection="0">
      <alignment vertical="center"/>
    </xf>
    <xf numFmtId="227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4" fontId="56" fillId="19" borderId="3" applyNumberFormat="0" applyProtection="0">
      <alignment horizontal="left" vertical="center" indent="1"/>
    </xf>
    <xf numFmtId="228" fontId="14" fillId="0" borderId="0" applyFont="0" applyFill="0" applyBorder="0" applyAlignment="0" applyProtection="0"/>
    <xf numFmtId="37" fontId="173" fillId="19" borderId="14"/>
    <xf numFmtId="37" fontId="173" fillId="19" borderId="14"/>
    <xf numFmtId="229" fontId="14" fillId="0" borderId="0" applyFill="0" applyBorder="0" applyAlignment="0"/>
    <xf numFmtId="210" fontId="137" fillId="0" borderId="0" applyFont="0" applyFill="0" applyBorder="0" applyAlignment="0" applyProtection="0"/>
    <xf numFmtId="230" fontId="14" fillId="0" borderId="0" applyFill="0" applyBorder="0" applyAlignment="0"/>
    <xf numFmtId="231" fontId="137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9" fillId="0" borderId="0" applyFont="0" applyFill="0" applyBorder="0" applyAlignment="0" applyProtection="0"/>
    <xf numFmtId="229" fontId="14" fillId="0" borderId="0" applyFill="0" applyBorder="0" applyAlignment="0"/>
    <xf numFmtId="0" fontId="46" fillId="0" borderId="0" applyFill="0" applyBorder="0" applyProtection="0">
      <alignment vertical="center"/>
    </xf>
    <xf numFmtId="0" fontId="12" fillId="0" borderId="0"/>
    <xf numFmtId="213" fontId="14" fillId="0" borderId="0" applyFill="0" applyBorder="0" applyAlignment="0"/>
    <xf numFmtId="230" fontId="14" fillId="0" borderId="0" applyFill="0" applyBorder="0" applyAlignment="0"/>
    <xf numFmtId="194" fontId="137" fillId="0" borderId="0"/>
    <xf numFmtId="205" fontId="62" fillId="0" borderId="0" applyFill="0" applyBorder="0" applyAlignment="0"/>
    <xf numFmtId="232" fontId="174" fillId="0" borderId="87" applyBorder="0">
      <alignment horizontal="right"/>
      <protection locked="0"/>
    </xf>
    <xf numFmtId="207" fontId="62" fillId="0" borderId="0" applyFill="0" applyBorder="0" applyAlignment="0"/>
    <xf numFmtId="194" fontId="13" fillId="0" borderId="0"/>
    <xf numFmtId="205" fontId="62" fillId="0" borderId="0" applyFill="0" applyBorder="0" applyAlignment="0"/>
    <xf numFmtId="194" fontId="175" fillId="0" borderId="0"/>
    <xf numFmtId="211" fontId="62" fillId="0" borderId="0" applyFill="0" applyBorder="0" applyAlignment="0"/>
    <xf numFmtId="49" fontId="176" fillId="0" borderId="11" applyNumberFormat="0">
      <alignment horizontal="left" vertical="center"/>
    </xf>
    <xf numFmtId="207" fontId="62" fillId="0" borderId="0" applyFill="0" applyBorder="0" applyAlignment="0"/>
    <xf numFmtId="217" fontId="84" fillId="104" borderId="11">
      <alignment horizontal="center" vertical="center" wrapText="1"/>
      <protection locked="0"/>
    </xf>
    <xf numFmtId="194" fontId="13" fillId="0" borderId="0">
      <alignment vertical="center"/>
    </xf>
    <xf numFmtId="194" fontId="137" fillId="0" borderId="0"/>
    <xf numFmtId="194" fontId="175" fillId="0" borderId="0"/>
    <xf numFmtId="0" fontId="177" fillId="0" borderId="88">
      <alignment vertical="center"/>
    </xf>
    <xf numFmtId="194" fontId="13" fillId="0" borderId="0"/>
    <xf numFmtId="194" fontId="178" fillId="106" borderId="0"/>
    <xf numFmtId="49" fontId="179" fillId="106" borderId="0"/>
    <xf numFmtId="49" fontId="180" fillId="106" borderId="89"/>
    <xf numFmtId="49" fontId="180" fillId="106" borderId="0"/>
    <xf numFmtId="194" fontId="178" fillId="47" borderId="89">
      <protection locked="0"/>
    </xf>
    <xf numFmtId="4" fontId="56" fillId="19" borderId="3" applyNumberFormat="0" applyProtection="0">
      <alignment horizontal="left" vertical="center" indent="1"/>
    </xf>
    <xf numFmtId="4" fontId="175" fillId="43" borderId="86" applyNumberFormat="0" applyProtection="0">
      <alignment vertical="center"/>
    </xf>
    <xf numFmtId="4" fontId="175" fillId="43" borderId="86" applyNumberFormat="0" applyProtection="0">
      <alignment vertical="center"/>
    </xf>
    <xf numFmtId="4" fontId="175" fillId="43" borderId="86" applyNumberFormat="0" applyProtection="0">
      <alignment vertical="center"/>
    </xf>
    <xf numFmtId="4" fontId="175" fillId="43" borderId="86" applyNumberFormat="0" applyProtection="0">
      <alignment vertical="center"/>
    </xf>
    <xf numFmtId="4" fontId="175" fillId="43" borderId="86" applyNumberFormat="0" applyProtection="0">
      <alignment vertical="center"/>
    </xf>
    <xf numFmtId="0" fontId="13" fillId="20" borderId="3" applyNumberFormat="0" applyProtection="0">
      <alignment horizontal="left" vertical="center" indent="1"/>
    </xf>
    <xf numFmtId="4" fontId="36" fillId="19" borderId="86" applyNumberFormat="0" applyProtection="0">
      <alignment vertical="center"/>
    </xf>
    <xf numFmtId="4" fontId="36" fillId="19" borderId="86" applyNumberFormat="0" applyProtection="0">
      <alignment vertical="center"/>
    </xf>
    <xf numFmtId="4" fontId="36" fillId="19" borderId="86" applyNumberFormat="0" applyProtection="0">
      <alignment vertical="center"/>
    </xf>
    <xf numFmtId="4" fontId="36" fillId="19" borderId="86" applyNumberFormat="0" applyProtection="0">
      <alignment vertical="center"/>
    </xf>
    <xf numFmtId="4" fontId="36" fillId="19" borderId="86" applyNumberFormat="0" applyProtection="0">
      <alignment vertical="center"/>
    </xf>
    <xf numFmtId="4" fontId="56" fillId="21" borderId="3" applyNumberFormat="0" applyProtection="0">
      <alignment horizontal="right" vertical="center"/>
    </xf>
    <xf numFmtId="4" fontId="175" fillId="19" borderId="86" applyNumberFormat="0" applyProtection="0">
      <alignment horizontal="left" vertical="center" indent="1"/>
    </xf>
    <xf numFmtId="4" fontId="175" fillId="19" borderId="86" applyNumberFormat="0" applyProtection="0">
      <alignment horizontal="left" vertical="center" indent="1"/>
    </xf>
    <xf numFmtId="4" fontId="175" fillId="19" borderId="86" applyNumberFormat="0" applyProtection="0">
      <alignment horizontal="left" vertical="center" indent="1"/>
    </xf>
    <xf numFmtId="4" fontId="175" fillId="19" borderId="86" applyNumberFormat="0" applyProtection="0">
      <alignment horizontal="left" vertical="center" indent="1"/>
    </xf>
    <xf numFmtId="4" fontId="175" fillId="19" borderId="86" applyNumberFormat="0" applyProtection="0">
      <alignment horizontal="left" vertical="center" indent="1"/>
    </xf>
    <xf numFmtId="4" fontId="56" fillId="22" borderId="3" applyNumberFormat="0" applyProtection="0">
      <alignment horizontal="right" vertical="center"/>
    </xf>
    <xf numFmtId="0" fontId="36" fillId="43" borderId="90" applyNumberFormat="0" applyProtection="0">
      <alignment horizontal="left" vertical="top" indent="1"/>
    </xf>
    <xf numFmtId="0" fontId="36" fillId="43" borderId="90" applyNumberFormat="0" applyProtection="0">
      <alignment horizontal="left" vertical="top" indent="1"/>
    </xf>
    <xf numFmtId="0" fontId="36" fillId="43" borderId="90" applyNumberFormat="0" applyProtection="0">
      <alignment horizontal="left" vertical="top" indent="1"/>
    </xf>
    <xf numFmtId="0" fontId="36" fillId="43" borderId="90" applyNumberFormat="0" applyProtection="0">
      <alignment horizontal="left" vertical="top" indent="1"/>
    </xf>
    <xf numFmtId="0" fontId="36" fillId="43" borderId="90" applyNumberFormat="0" applyProtection="0">
      <alignment horizontal="left" vertical="top" indent="1"/>
    </xf>
    <xf numFmtId="4" fontId="56" fillId="23" borderId="3" applyNumberFormat="0" applyProtection="0">
      <alignment horizontal="right" vertical="center"/>
    </xf>
    <xf numFmtId="4" fontId="175" fillId="16" borderId="86" applyNumberFormat="0" applyProtection="0">
      <alignment horizontal="left" vertical="center" indent="1"/>
    </xf>
    <xf numFmtId="4" fontId="175" fillId="16" borderId="86" applyNumberFormat="0" applyProtection="0">
      <alignment horizontal="left" vertical="center" indent="1"/>
    </xf>
    <xf numFmtId="4" fontId="175" fillId="16" borderId="86" applyNumberFormat="0" applyProtection="0">
      <alignment horizontal="left" vertical="center" indent="1"/>
    </xf>
    <xf numFmtId="4" fontId="175" fillId="16" borderId="86" applyNumberFormat="0" applyProtection="0">
      <alignment horizontal="left" vertical="center" indent="1"/>
    </xf>
    <xf numFmtId="4" fontId="175" fillId="16" borderId="86" applyNumberFormat="0" applyProtection="0">
      <alignment horizontal="left" vertical="center" indent="1"/>
    </xf>
    <xf numFmtId="0" fontId="181" fillId="20" borderId="91" applyNumberFormat="0" applyProtection="0">
      <alignment horizontal="center" vertical="center" wrapText="1"/>
    </xf>
    <xf numFmtId="4" fontId="175" fillId="16" borderId="86" applyNumberFormat="0" applyProtection="0">
      <alignment horizontal="left" vertical="center" indent="1"/>
    </xf>
    <xf numFmtId="4" fontId="56" fillId="24" borderId="3" applyNumberFormat="0" applyProtection="0">
      <alignment horizontal="right" vertical="center"/>
    </xf>
    <xf numFmtId="4" fontId="175" fillId="5" borderId="86" applyNumberFormat="0" applyProtection="0">
      <alignment horizontal="right" vertical="center"/>
    </xf>
    <xf numFmtId="4" fontId="175" fillId="5" borderId="86" applyNumberFormat="0" applyProtection="0">
      <alignment horizontal="right" vertical="center"/>
    </xf>
    <xf numFmtId="4" fontId="175" fillId="5" borderId="86" applyNumberFormat="0" applyProtection="0">
      <alignment horizontal="right" vertical="center"/>
    </xf>
    <xf numFmtId="4" fontId="175" fillId="5" borderId="86" applyNumberFormat="0" applyProtection="0">
      <alignment horizontal="right" vertical="center"/>
    </xf>
    <xf numFmtId="4" fontId="175" fillId="5" borderId="86" applyNumberFormat="0" applyProtection="0">
      <alignment horizontal="right" vertical="center"/>
    </xf>
    <xf numFmtId="4" fontId="56" fillId="25" borderId="3" applyNumberFormat="0" applyProtection="0">
      <alignment horizontal="right" vertical="center"/>
    </xf>
    <xf numFmtId="4" fontId="175" fillId="107" borderId="86" applyNumberFormat="0" applyProtection="0">
      <alignment horizontal="right" vertical="center"/>
    </xf>
    <xf numFmtId="4" fontId="175" fillId="107" borderId="86" applyNumberFormat="0" applyProtection="0">
      <alignment horizontal="right" vertical="center"/>
    </xf>
    <xf numFmtId="4" fontId="175" fillId="107" borderId="86" applyNumberFormat="0" applyProtection="0">
      <alignment horizontal="right" vertical="center"/>
    </xf>
    <xf numFmtId="4" fontId="175" fillId="107" borderId="86" applyNumberFormat="0" applyProtection="0">
      <alignment horizontal="right" vertical="center"/>
    </xf>
    <xf numFmtId="4" fontId="175" fillId="107" borderId="86" applyNumberFormat="0" applyProtection="0">
      <alignment horizontal="right" vertical="center"/>
    </xf>
    <xf numFmtId="4" fontId="56" fillId="26" borderId="3" applyNumberFormat="0" applyProtection="0">
      <alignment horizontal="right" vertical="center"/>
    </xf>
    <xf numFmtId="4" fontId="175" fillId="38" borderId="74" applyNumberFormat="0" applyProtection="0">
      <alignment horizontal="right" vertical="center"/>
    </xf>
    <xf numFmtId="4" fontId="175" fillId="38" borderId="74" applyNumberFormat="0" applyProtection="0">
      <alignment horizontal="right" vertical="center"/>
    </xf>
    <xf numFmtId="4" fontId="175" fillId="38" borderId="74" applyNumberFormat="0" applyProtection="0">
      <alignment horizontal="right" vertical="center"/>
    </xf>
    <xf numFmtId="4" fontId="175" fillId="38" borderId="74" applyNumberFormat="0" applyProtection="0">
      <alignment horizontal="right" vertical="center"/>
    </xf>
    <xf numFmtId="4" fontId="175" fillId="38" borderId="74" applyNumberFormat="0" applyProtection="0">
      <alignment horizontal="right" vertical="center"/>
    </xf>
    <xf numFmtId="4" fontId="56" fillId="27" borderId="3" applyNumberFormat="0" applyProtection="0">
      <alignment horizontal="right" vertical="center"/>
    </xf>
    <xf numFmtId="4" fontId="175" fillId="13" borderId="86" applyNumberFormat="0" applyProtection="0">
      <alignment horizontal="right" vertical="center"/>
    </xf>
    <xf numFmtId="4" fontId="175" fillId="13" borderId="86" applyNumberFormat="0" applyProtection="0">
      <alignment horizontal="right" vertical="center"/>
    </xf>
    <xf numFmtId="4" fontId="175" fillId="13" borderId="86" applyNumberFormat="0" applyProtection="0">
      <alignment horizontal="right" vertical="center"/>
    </xf>
    <xf numFmtId="4" fontId="175" fillId="13" borderId="86" applyNumberFormat="0" applyProtection="0">
      <alignment horizontal="right" vertical="center"/>
    </xf>
    <xf numFmtId="4" fontId="175" fillId="13" borderId="86" applyNumberFormat="0" applyProtection="0">
      <alignment horizontal="right" vertical="center"/>
    </xf>
    <xf numFmtId="4" fontId="56" fillId="28" borderId="3" applyNumberFormat="0" applyProtection="0">
      <alignment horizontal="right" vertical="center"/>
    </xf>
    <xf numFmtId="4" fontId="175" fillId="17" borderId="86" applyNumberFormat="0" applyProtection="0">
      <alignment horizontal="right" vertical="center"/>
    </xf>
    <xf numFmtId="4" fontId="175" fillId="17" borderId="86" applyNumberFormat="0" applyProtection="0">
      <alignment horizontal="right" vertical="center"/>
    </xf>
    <xf numFmtId="4" fontId="175" fillId="17" borderId="86" applyNumberFormat="0" applyProtection="0">
      <alignment horizontal="right" vertical="center"/>
    </xf>
    <xf numFmtId="4" fontId="175" fillId="17" borderId="86" applyNumberFormat="0" applyProtection="0">
      <alignment horizontal="right" vertical="center"/>
    </xf>
    <xf numFmtId="4" fontId="175" fillId="17" borderId="86" applyNumberFormat="0" applyProtection="0">
      <alignment horizontal="right" vertical="center"/>
    </xf>
    <xf numFmtId="4" fontId="56" fillId="29" borderId="3" applyNumberFormat="0" applyProtection="0">
      <alignment horizontal="right" vertical="center"/>
    </xf>
    <xf numFmtId="4" fontId="175" fillId="40" borderId="86" applyNumberFormat="0" applyProtection="0">
      <alignment horizontal="right" vertical="center"/>
    </xf>
    <xf numFmtId="4" fontId="175" fillId="40" borderId="86" applyNumberFormat="0" applyProtection="0">
      <alignment horizontal="right" vertical="center"/>
    </xf>
    <xf numFmtId="4" fontId="175" fillId="40" borderId="86" applyNumberFormat="0" applyProtection="0">
      <alignment horizontal="right" vertical="center"/>
    </xf>
    <xf numFmtId="4" fontId="175" fillId="40" borderId="86" applyNumberFormat="0" applyProtection="0">
      <alignment horizontal="right" vertical="center"/>
    </xf>
    <xf numFmtId="4" fontId="175" fillId="40" borderId="86" applyNumberFormat="0" applyProtection="0">
      <alignment horizontal="right" vertical="center"/>
    </xf>
    <xf numFmtId="4" fontId="58" fillId="30" borderId="3" applyNumberFormat="0" applyProtection="0">
      <alignment horizontal="left" vertical="center" indent="1"/>
    </xf>
    <xf numFmtId="4" fontId="175" fillId="39" borderId="86" applyNumberFormat="0" applyProtection="0">
      <alignment horizontal="right" vertical="center"/>
    </xf>
    <xf numFmtId="4" fontId="175" fillId="39" borderId="86" applyNumberFormat="0" applyProtection="0">
      <alignment horizontal="right" vertical="center"/>
    </xf>
    <xf numFmtId="4" fontId="175" fillId="39" borderId="86" applyNumberFormat="0" applyProtection="0">
      <alignment horizontal="right" vertical="center"/>
    </xf>
    <xf numFmtId="4" fontId="175" fillId="39" borderId="86" applyNumberFormat="0" applyProtection="0">
      <alignment horizontal="right" vertical="center"/>
    </xf>
    <xf numFmtId="4" fontId="175" fillId="39" borderId="86" applyNumberFormat="0" applyProtection="0">
      <alignment horizontal="right" vertical="center"/>
    </xf>
    <xf numFmtId="4" fontId="56" fillId="31" borderId="4" applyNumberFormat="0" applyProtection="0">
      <alignment horizontal="left" vertical="center" indent="1"/>
    </xf>
    <xf numFmtId="4" fontId="175" fillId="108" borderId="86" applyNumberFormat="0" applyProtection="0">
      <alignment horizontal="right" vertical="center"/>
    </xf>
    <xf numFmtId="4" fontId="175" fillId="108" borderId="86" applyNumberFormat="0" applyProtection="0">
      <alignment horizontal="right" vertical="center"/>
    </xf>
    <xf numFmtId="4" fontId="175" fillId="108" borderId="86" applyNumberFormat="0" applyProtection="0">
      <alignment horizontal="right" vertical="center"/>
    </xf>
    <xf numFmtId="4" fontId="175" fillId="108" borderId="86" applyNumberFormat="0" applyProtection="0">
      <alignment horizontal="right" vertical="center"/>
    </xf>
    <xf numFmtId="4" fontId="175" fillId="108" borderId="86" applyNumberFormat="0" applyProtection="0">
      <alignment horizontal="right" vertical="center"/>
    </xf>
    <xf numFmtId="4" fontId="59" fillId="32" borderId="0" applyNumberFormat="0" applyProtection="0">
      <alignment horizontal="left" vertical="center" indent="1"/>
    </xf>
    <xf numFmtId="4" fontId="175" fillId="12" borderId="86" applyNumberFormat="0" applyProtection="0">
      <alignment horizontal="right" vertical="center"/>
    </xf>
    <xf numFmtId="4" fontId="175" fillId="12" borderId="86" applyNumberFormat="0" applyProtection="0">
      <alignment horizontal="right" vertical="center"/>
    </xf>
    <xf numFmtId="4" fontId="175" fillId="12" borderId="86" applyNumberFormat="0" applyProtection="0">
      <alignment horizontal="right" vertical="center"/>
    </xf>
    <xf numFmtId="4" fontId="175" fillId="12" borderId="86" applyNumberFormat="0" applyProtection="0">
      <alignment horizontal="right" vertical="center"/>
    </xf>
    <xf numFmtId="4" fontId="175" fillId="12" borderId="86" applyNumberFormat="0" applyProtection="0">
      <alignment horizontal="right" vertical="center"/>
    </xf>
    <xf numFmtId="0" fontId="13" fillId="20" borderId="3" applyNumberFormat="0" applyProtection="0">
      <alignment horizontal="left" vertical="center" indent="1"/>
    </xf>
    <xf numFmtId="4" fontId="175" fillId="109" borderId="74" applyNumberFormat="0" applyProtection="0">
      <alignment horizontal="left" vertical="center" indent="1"/>
    </xf>
    <xf numFmtId="4" fontId="175" fillId="109" borderId="74" applyNumberFormat="0" applyProtection="0">
      <alignment horizontal="left" vertical="center" indent="1"/>
    </xf>
    <xf numFmtId="4" fontId="175" fillId="109" borderId="74" applyNumberFormat="0" applyProtection="0">
      <alignment horizontal="left" vertical="center" indent="1"/>
    </xf>
    <xf numFmtId="4" fontId="175" fillId="109" borderId="74" applyNumberFormat="0" applyProtection="0">
      <alignment horizontal="left" vertical="center" indent="1"/>
    </xf>
    <xf numFmtId="4" fontId="175" fillId="109" borderId="74" applyNumberFormat="0" applyProtection="0">
      <alignment horizontal="left" vertical="center" indent="1"/>
    </xf>
    <xf numFmtId="4" fontId="60" fillId="31" borderId="3" applyNumberFormat="0" applyProtection="0">
      <alignment horizontal="left" vertical="center" indent="1"/>
    </xf>
    <xf numFmtId="4" fontId="137" fillId="110" borderId="74" applyNumberFormat="0" applyProtection="0">
      <alignment horizontal="left" vertical="center" indent="1"/>
    </xf>
    <xf numFmtId="4" fontId="137" fillId="110" borderId="74" applyNumberFormat="0" applyProtection="0">
      <alignment horizontal="left" vertical="center" indent="1"/>
    </xf>
    <xf numFmtId="4" fontId="137" fillId="110" borderId="74" applyNumberFormat="0" applyProtection="0">
      <alignment horizontal="left" vertical="center" indent="1"/>
    </xf>
    <xf numFmtId="4" fontId="137" fillId="110" borderId="74" applyNumberFormat="0" applyProtection="0">
      <alignment horizontal="left" vertical="center" indent="1"/>
    </xf>
    <xf numFmtId="4" fontId="137" fillId="110" borderId="74" applyNumberFormat="0" applyProtection="0">
      <alignment horizontal="left" vertical="center" indent="1"/>
    </xf>
    <xf numFmtId="4" fontId="60" fillId="33" borderId="3" applyNumberFormat="0" applyProtection="0">
      <alignment horizontal="left" vertical="center" indent="1"/>
    </xf>
    <xf numFmtId="4" fontId="137" fillId="110" borderId="74" applyNumberFormat="0" applyProtection="0">
      <alignment horizontal="left" vertical="center" indent="1"/>
    </xf>
    <xf numFmtId="4" fontId="137" fillId="110" borderId="74" applyNumberFormat="0" applyProtection="0">
      <alignment horizontal="left" vertical="center" indent="1"/>
    </xf>
    <xf numFmtId="4" fontId="137" fillId="110" borderId="74" applyNumberFormat="0" applyProtection="0">
      <alignment horizontal="left" vertical="center" indent="1"/>
    </xf>
    <xf numFmtId="4" fontId="137" fillId="110" borderId="74" applyNumberFormat="0" applyProtection="0">
      <alignment horizontal="left" vertical="center" indent="1"/>
    </xf>
    <xf numFmtId="4" fontId="137" fillId="110" borderId="74" applyNumberFormat="0" applyProtection="0">
      <alignment horizontal="left" vertical="center" indent="1"/>
    </xf>
    <xf numFmtId="0" fontId="13" fillId="33" borderId="3" applyNumberFormat="0" applyProtection="0">
      <alignment horizontal="left" vertical="center" indent="1"/>
    </xf>
    <xf numFmtId="4" fontId="175" fillId="111" borderId="86" applyNumberFormat="0" applyProtection="0">
      <alignment horizontal="right" vertical="center"/>
    </xf>
    <xf numFmtId="4" fontId="175" fillId="111" borderId="86" applyNumberFormat="0" applyProtection="0">
      <alignment horizontal="right" vertical="center"/>
    </xf>
    <xf numFmtId="4" fontId="175" fillId="111" borderId="86" applyNumberFormat="0" applyProtection="0">
      <alignment horizontal="right" vertical="center"/>
    </xf>
    <xf numFmtId="4" fontId="175" fillId="111" borderId="86" applyNumberFormat="0" applyProtection="0">
      <alignment horizontal="right" vertical="center"/>
    </xf>
    <xf numFmtId="4" fontId="175" fillId="111" borderId="86" applyNumberFormat="0" applyProtection="0">
      <alignment horizontal="right" vertical="center"/>
    </xf>
    <xf numFmtId="0" fontId="13" fillId="20" borderId="91" applyNumberFormat="0" applyProtection="0">
      <alignment horizontal="left" vertical="center" indent="1"/>
    </xf>
    <xf numFmtId="0" fontId="13" fillId="33" borderId="3" applyNumberFormat="0" applyProtection="0">
      <alignment horizontal="left" vertical="center" indent="1"/>
    </xf>
    <xf numFmtId="4" fontId="175" fillId="112" borderId="74" applyNumberFormat="0" applyProtection="0">
      <alignment horizontal="left" vertical="center" indent="1"/>
    </xf>
    <xf numFmtId="4" fontId="175" fillId="112" borderId="74" applyNumberFormat="0" applyProtection="0">
      <alignment horizontal="left" vertical="center" indent="1"/>
    </xf>
    <xf numFmtId="4" fontId="175" fillId="112" borderId="74" applyNumberFormat="0" applyProtection="0">
      <alignment horizontal="left" vertical="center" indent="1"/>
    </xf>
    <xf numFmtId="4" fontId="175" fillId="112" borderId="74" applyNumberFormat="0" applyProtection="0">
      <alignment horizontal="left" vertical="center" indent="1"/>
    </xf>
    <xf numFmtId="4" fontId="175" fillId="112" borderId="74" applyNumberFormat="0" applyProtection="0">
      <alignment horizontal="left" vertical="center" indent="1"/>
    </xf>
    <xf numFmtId="4" fontId="182" fillId="31" borderId="91" applyNumberFormat="0" applyProtection="0">
      <alignment horizontal="left" vertical="center" wrapText="1" indent="1"/>
    </xf>
    <xf numFmtId="0" fontId="13" fillId="34" borderId="3" applyNumberFormat="0" applyProtection="0">
      <alignment horizontal="left" vertical="center" indent="1"/>
    </xf>
    <xf numFmtId="4" fontId="175" fillId="111" borderId="74" applyNumberFormat="0" applyProtection="0">
      <alignment horizontal="left" vertical="center" indent="1"/>
    </xf>
    <xf numFmtId="4" fontId="175" fillId="111" borderId="74" applyNumberFormat="0" applyProtection="0">
      <alignment horizontal="left" vertical="center" indent="1"/>
    </xf>
    <xf numFmtId="4" fontId="175" fillId="111" borderId="74" applyNumberFormat="0" applyProtection="0">
      <alignment horizontal="left" vertical="center" indent="1"/>
    </xf>
    <xf numFmtId="4" fontId="175" fillId="111" borderId="74" applyNumberFormat="0" applyProtection="0">
      <alignment horizontal="left" vertical="center" indent="1"/>
    </xf>
    <xf numFmtId="4" fontId="175" fillId="111" borderId="74" applyNumberFormat="0" applyProtection="0">
      <alignment horizontal="left" vertical="center" indent="1"/>
    </xf>
    <xf numFmtId="4" fontId="182" fillId="33" borderId="91" applyNumberFormat="0" applyProtection="0">
      <alignment horizontal="left" vertical="center" wrapText="1" indent="1"/>
    </xf>
    <xf numFmtId="0" fontId="13" fillId="34" borderId="3" applyNumberFormat="0" applyProtection="0">
      <alignment horizontal="left" vertical="center" indent="1"/>
    </xf>
    <xf numFmtId="0" fontId="175" fillId="41" borderId="86" applyNumberFormat="0" applyProtection="0">
      <alignment horizontal="left" vertical="center" indent="1"/>
    </xf>
    <xf numFmtId="0" fontId="175" fillId="41" borderId="86" applyNumberFormat="0" applyProtection="0">
      <alignment horizontal="left" vertical="center" indent="1"/>
    </xf>
    <xf numFmtId="0" fontId="175" fillId="41" borderId="86" applyNumberFormat="0" applyProtection="0">
      <alignment horizontal="left" vertical="center" indent="1"/>
    </xf>
    <xf numFmtId="0" fontId="175" fillId="41" borderId="86" applyNumberFormat="0" applyProtection="0">
      <alignment horizontal="left" vertical="center" indent="1"/>
    </xf>
    <xf numFmtId="0" fontId="175" fillId="41" borderId="86" applyNumberFormat="0" applyProtection="0">
      <alignment horizontal="left" vertical="center" indent="1"/>
    </xf>
    <xf numFmtId="0" fontId="175" fillId="41" borderId="86" applyNumberFormat="0" applyProtection="0">
      <alignment horizontal="left" vertical="center" indent="1"/>
    </xf>
    <xf numFmtId="0" fontId="13" fillId="113" borderId="91" applyNumberFormat="0" applyProtection="0">
      <alignment horizontal="left" vertical="center" wrapText="1" indent="2"/>
    </xf>
    <xf numFmtId="0" fontId="13" fillId="110" borderId="90" applyNumberFormat="0" applyProtection="0">
      <alignment horizontal="left" vertical="center" indent="1"/>
    </xf>
    <xf numFmtId="0" fontId="87" fillId="33" borderId="91" applyNumberFormat="0" applyProtection="0">
      <alignment horizontal="center" vertical="center" wrapText="1"/>
    </xf>
    <xf numFmtId="0" fontId="13" fillId="2" borderId="3" applyNumberFormat="0" applyProtection="0">
      <alignment horizontal="left" vertical="center" indent="1"/>
    </xf>
    <xf numFmtId="0" fontId="34" fillId="110" borderId="90" applyNumberFormat="0" applyProtection="0">
      <alignment horizontal="left" vertical="top" indent="1"/>
    </xf>
    <xf numFmtId="0" fontId="34" fillId="110" borderId="90" applyNumberFormat="0" applyProtection="0">
      <alignment horizontal="left" vertical="top" indent="1"/>
    </xf>
    <xf numFmtId="0" fontId="34" fillId="110" borderId="90" applyNumberFormat="0" applyProtection="0">
      <alignment horizontal="left" vertical="top" indent="1"/>
    </xf>
    <xf numFmtId="0" fontId="34" fillId="110" borderId="90" applyNumberFormat="0" applyProtection="0">
      <alignment horizontal="left" vertical="top" indent="1"/>
    </xf>
    <xf numFmtId="0" fontId="34" fillId="110" borderId="90" applyNumberFormat="0" applyProtection="0">
      <alignment horizontal="left" vertical="top" indent="1"/>
    </xf>
    <xf numFmtId="0" fontId="34" fillId="110" borderId="90" applyNumberFormat="0" applyProtection="0">
      <alignment horizontal="left" vertical="top" indent="1"/>
    </xf>
    <xf numFmtId="0" fontId="34" fillId="110" borderId="90" applyNumberFormat="0" applyProtection="0">
      <alignment horizontal="left" vertical="top" indent="1"/>
    </xf>
    <xf numFmtId="0" fontId="34" fillId="110" borderId="90" applyNumberFormat="0" applyProtection="0">
      <alignment horizontal="left" vertical="top" indent="1"/>
    </xf>
    <xf numFmtId="0" fontId="13" fillId="110" borderId="90" applyNumberFormat="0" applyProtection="0">
      <alignment horizontal="left" vertical="top" indent="1"/>
    </xf>
    <xf numFmtId="0" fontId="13" fillId="2" borderId="3" applyNumberFormat="0" applyProtection="0">
      <alignment horizontal="left" vertical="center" indent="1"/>
    </xf>
    <xf numFmtId="0" fontId="175" fillId="114" borderId="86" applyNumberFormat="0" applyProtection="0">
      <alignment horizontal="left" vertical="center" indent="1"/>
    </xf>
    <xf numFmtId="0" fontId="175" fillId="114" borderId="86" applyNumberFormat="0" applyProtection="0">
      <alignment horizontal="left" vertical="center" indent="1"/>
    </xf>
    <xf numFmtId="0" fontId="175" fillId="114" borderId="86" applyNumberFormat="0" applyProtection="0">
      <alignment horizontal="left" vertical="center" indent="1"/>
    </xf>
    <xf numFmtId="0" fontId="175" fillId="114" borderId="86" applyNumberFormat="0" applyProtection="0">
      <alignment horizontal="left" vertical="center" indent="1"/>
    </xf>
    <xf numFmtId="0" fontId="175" fillId="114" borderId="86" applyNumberFormat="0" applyProtection="0">
      <alignment horizontal="left" vertical="center" indent="1"/>
    </xf>
    <xf numFmtId="0" fontId="175" fillId="114" borderId="86" applyNumberFormat="0" applyProtection="0">
      <alignment horizontal="left" vertical="center" indent="1"/>
    </xf>
    <xf numFmtId="0" fontId="13" fillId="115" borderId="91" applyNumberFormat="0" applyProtection="0">
      <alignment horizontal="left" vertical="center" wrapText="1" indent="4"/>
    </xf>
    <xf numFmtId="0" fontId="13" fillId="111" borderId="90" applyNumberFormat="0" applyProtection="0">
      <alignment horizontal="left" vertical="center" indent="1"/>
    </xf>
    <xf numFmtId="0" fontId="87" fillId="34" borderId="91" applyNumberFormat="0" applyProtection="0">
      <alignment horizontal="center" vertical="center" wrapText="1"/>
    </xf>
    <xf numFmtId="0" fontId="13" fillId="20" borderId="3" applyNumberFormat="0" applyProtection="0">
      <alignment horizontal="left" vertical="center" indent="1"/>
    </xf>
    <xf numFmtId="0" fontId="34" fillId="111" borderId="90" applyNumberFormat="0" applyProtection="0">
      <alignment horizontal="left" vertical="top" indent="1"/>
    </xf>
    <xf numFmtId="0" fontId="34" fillId="111" borderId="90" applyNumberFormat="0" applyProtection="0">
      <alignment horizontal="left" vertical="top" indent="1"/>
    </xf>
    <xf numFmtId="0" fontId="34" fillId="111" borderId="90" applyNumberFormat="0" applyProtection="0">
      <alignment horizontal="left" vertical="top" indent="1"/>
    </xf>
    <xf numFmtId="0" fontId="34" fillId="111" borderId="90" applyNumberFormat="0" applyProtection="0">
      <alignment horizontal="left" vertical="top" indent="1"/>
    </xf>
    <xf numFmtId="0" fontId="34" fillId="111" borderId="90" applyNumberFormat="0" applyProtection="0">
      <alignment horizontal="left" vertical="top" indent="1"/>
    </xf>
    <xf numFmtId="0" fontId="34" fillId="111" borderId="90" applyNumberFormat="0" applyProtection="0">
      <alignment horizontal="left" vertical="top" indent="1"/>
    </xf>
    <xf numFmtId="0" fontId="34" fillId="111" borderId="90" applyNumberFormat="0" applyProtection="0">
      <alignment horizontal="left" vertical="top" indent="1"/>
    </xf>
    <xf numFmtId="0" fontId="34" fillId="111" borderId="90" applyNumberFormat="0" applyProtection="0">
      <alignment horizontal="left" vertical="top" indent="1"/>
    </xf>
    <xf numFmtId="0" fontId="13" fillId="111" borderId="90" applyNumberFormat="0" applyProtection="0">
      <alignment horizontal="left" vertical="top" indent="1"/>
    </xf>
    <xf numFmtId="0" fontId="13" fillId="20" borderId="3" applyNumberFormat="0" applyProtection="0">
      <alignment horizontal="left" vertical="center" indent="1"/>
    </xf>
    <xf numFmtId="0" fontId="175" fillId="10" borderId="86" applyNumberFormat="0" applyProtection="0">
      <alignment horizontal="left" vertical="center" indent="1"/>
    </xf>
    <xf numFmtId="0" fontId="175" fillId="10" borderId="86" applyNumberFormat="0" applyProtection="0">
      <alignment horizontal="left" vertical="center" indent="1"/>
    </xf>
    <xf numFmtId="0" fontId="175" fillId="10" borderId="86" applyNumberFormat="0" applyProtection="0">
      <alignment horizontal="left" vertical="center" indent="1"/>
    </xf>
    <xf numFmtId="0" fontId="175" fillId="10" borderId="86" applyNumberFormat="0" applyProtection="0">
      <alignment horizontal="left" vertical="center" indent="1"/>
    </xf>
    <xf numFmtId="0" fontId="175" fillId="10" borderId="86" applyNumberFormat="0" applyProtection="0">
      <alignment horizontal="left" vertical="center" indent="1"/>
    </xf>
    <xf numFmtId="0" fontId="13" fillId="116" borderId="91" applyNumberFormat="0" applyProtection="0">
      <alignment horizontal="left" vertical="center" wrapText="1" indent="6"/>
    </xf>
    <xf numFmtId="0" fontId="175" fillId="10" borderId="86" applyNumberFormat="0" applyProtection="0">
      <alignment horizontal="left" vertical="center" indent="1"/>
    </xf>
    <xf numFmtId="0" fontId="9" fillId="0" borderId="0"/>
    <xf numFmtId="0" fontId="34" fillId="10" borderId="90" applyNumberFormat="0" applyProtection="0">
      <alignment horizontal="left" vertical="top" indent="1"/>
    </xf>
    <xf numFmtId="0" fontId="34" fillId="10" borderId="90" applyNumberFormat="0" applyProtection="0">
      <alignment horizontal="left" vertical="top" indent="1"/>
    </xf>
    <xf numFmtId="0" fontId="34" fillId="10" borderId="90" applyNumberFormat="0" applyProtection="0">
      <alignment horizontal="left" vertical="top" indent="1"/>
    </xf>
    <xf numFmtId="0" fontId="34" fillId="10" borderId="90" applyNumberFormat="0" applyProtection="0">
      <alignment horizontal="left" vertical="top" indent="1"/>
    </xf>
    <xf numFmtId="0" fontId="34" fillId="10" borderId="90" applyNumberFormat="0" applyProtection="0">
      <alignment horizontal="left" vertical="top" indent="1"/>
    </xf>
    <xf numFmtId="0" fontId="34" fillId="10" borderId="90" applyNumberFormat="0" applyProtection="0">
      <alignment horizontal="left" vertical="top" indent="1"/>
    </xf>
    <xf numFmtId="0" fontId="34" fillId="10" borderId="90" applyNumberFormat="0" applyProtection="0">
      <alignment horizontal="left" vertical="top" indent="1"/>
    </xf>
    <xf numFmtId="0" fontId="34" fillId="10" borderId="90" applyNumberFormat="0" applyProtection="0">
      <alignment horizontal="left" vertical="top" indent="1"/>
    </xf>
    <xf numFmtId="0" fontId="13" fillId="10" borderId="90" applyNumberFormat="0" applyProtection="0">
      <alignment horizontal="left" vertical="top" indent="1"/>
    </xf>
    <xf numFmtId="4" fontId="56" fillId="35" borderId="3" applyNumberFormat="0" applyProtection="0">
      <alignment vertical="center"/>
    </xf>
    <xf numFmtId="0" fontId="175" fillId="112" borderId="86" applyNumberFormat="0" applyProtection="0">
      <alignment horizontal="left" vertical="center" indent="1"/>
    </xf>
    <xf numFmtId="0" fontId="175" fillId="112" borderId="86" applyNumberFormat="0" applyProtection="0">
      <alignment horizontal="left" vertical="center" indent="1"/>
    </xf>
    <xf numFmtId="0" fontId="175" fillId="112" borderId="86" applyNumberFormat="0" applyProtection="0">
      <alignment horizontal="left" vertical="center" indent="1"/>
    </xf>
    <xf numFmtId="0" fontId="175" fillId="112" borderId="86" applyNumberFormat="0" applyProtection="0">
      <alignment horizontal="left" vertical="center" indent="1"/>
    </xf>
    <xf numFmtId="0" fontId="175" fillId="112" borderId="86" applyNumberFormat="0" applyProtection="0">
      <alignment horizontal="left" vertical="center" indent="1"/>
    </xf>
    <xf numFmtId="0" fontId="13" fillId="0" borderId="91" applyNumberFormat="0" applyProtection="0">
      <alignment horizontal="left" vertical="center" indent="1"/>
    </xf>
    <xf numFmtId="0" fontId="175" fillId="112" borderId="86" applyNumberFormat="0" applyProtection="0">
      <alignment horizontal="left" vertical="center" indent="1"/>
    </xf>
    <xf numFmtId="4" fontId="57" fillId="35" borderId="3" applyNumberFormat="0" applyProtection="0">
      <alignment vertical="center"/>
    </xf>
    <xf numFmtId="0" fontId="34" fillId="112" borderId="90" applyNumberFormat="0" applyProtection="0">
      <alignment horizontal="left" vertical="top" indent="1"/>
    </xf>
    <xf numFmtId="0" fontId="34" fillId="112" borderId="90" applyNumberFormat="0" applyProtection="0">
      <alignment horizontal="left" vertical="top" indent="1"/>
    </xf>
    <xf numFmtId="0" fontId="34" fillId="112" borderId="90" applyNumberFormat="0" applyProtection="0">
      <alignment horizontal="left" vertical="top" indent="1"/>
    </xf>
    <xf numFmtId="0" fontId="34" fillId="112" borderId="90" applyNumberFormat="0" applyProtection="0">
      <alignment horizontal="left" vertical="top" indent="1"/>
    </xf>
    <xf numFmtId="0" fontId="34" fillId="112" borderId="90" applyNumberFormat="0" applyProtection="0">
      <alignment horizontal="left" vertical="top" indent="1"/>
    </xf>
    <xf numFmtId="0" fontId="34" fillId="112" borderId="90" applyNumberFormat="0" applyProtection="0">
      <alignment horizontal="left" vertical="top" indent="1"/>
    </xf>
    <xf numFmtId="0" fontId="34" fillId="112" borderId="90" applyNumberFormat="0" applyProtection="0">
      <alignment horizontal="left" vertical="top" indent="1"/>
    </xf>
    <xf numFmtId="0" fontId="34" fillId="112" borderId="90" applyNumberFormat="0" applyProtection="0">
      <alignment horizontal="left" vertical="top" indent="1"/>
    </xf>
    <xf numFmtId="0" fontId="13" fillId="112" borderId="90" applyNumberFormat="0" applyProtection="0">
      <alignment horizontal="left" vertical="top" indent="1"/>
    </xf>
    <xf numFmtId="0" fontId="13" fillId="117" borderId="11" applyNumberFormat="0">
      <protection locked="0"/>
    </xf>
    <xf numFmtId="0" fontId="13" fillId="117" borderId="11" applyNumberFormat="0">
      <protection locked="0"/>
    </xf>
    <xf numFmtId="4" fontId="56" fillId="35" borderId="3" applyNumberFormat="0" applyProtection="0">
      <alignment horizontal="left" vertical="center" indent="1"/>
    </xf>
    <xf numFmtId="0" fontId="34" fillId="117" borderId="92" applyNumberFormat="0">
      <protection locked="0"/>
    </xf>
    <xf numFmtId="0" fontId="34" fillId="117" borderId="92" applyNumberFormat="0">
      <protection locked="0"/>
    </xf>
    <xf numFmtId="0" fontId="34" fillId="117" borderId="92" applyNumberFormat="0">
      <protection locked="0"/>
    </xf>
    <xf numFmtId="0" fontId="34" fillId="117" borderId="92" applyNumberFormat="0">
      <protection locked="0"/>
    </xf>
    <xf numFmtId="0" fontId="34" fillId="117" borderId="92" applyNumberFormat="0">
      <protection locked="0"/>
    </xf>
    <xf numFmtId="0" fontId="34" fillId="117" borderId="92" applyNumberFormat="0">
      <protection locked="0"/>
    </xf>
    <xf numFmtId="0" fontId="34" fillId="117" borderId="92" applyNumberFormat="0">
      <protection locked="0"/>
    </xf>
    <xf numFmtId="0" fontId="34" fillId="117" borderId="92" applyNumberFormat="0">
      <protection locked="0"/>
    </xf>
    <xf numFmtId="0" fontId="13" fillId="117" borderId="11" applyNumberFormat="0">
      <protection locked="0"/>
    </xf>
    <xf numFmtId="0" fontId="183" fillId="110" borderId="93" applyBorder="0"/>
    <xf numFmtId="4" fontId="56" fillId="35" borderId="3" applyNumberFormat="0" applyProtection="0">
      <alignment horizontal="left" vertical="center" indent="1"/>
    </xf>
    <xf numFmtId="4" fontId="184" fillId="44" borderId="90" applyNumberFormat="0" applyProtection="0">
      <alignment vertical="center"/>
    </xf>
    <xf numFmtId="4" fontId="184" fillId="44" borderId="90" applyNumberFormat="0" applyProtection="0">
      <alignment vertical="center"/>
    </xf>
    <xf numFmtId="4" fontId="184" fillId="44" borderId="90" applyNumberFormat="0" applyProtection="0">
      <alignment vertical="center"/>
    </xf>
    <xf numFmtId="4" fontId="184" fillId="44" borderId="90" applyNumberFormat="0" applyProtection="0">
      <alignment vertical="center"/>
    </xf>
    <xf numFmtId="4" fontId="184" fillId="44" borderId="90" applyNumberFormat="0" applyProtection="0">
      <alignment vertical="center"/>
    </xf>
    <xf numFmtId="4" fontId="56" fillId="31" borderId="3" applyNumberFormat="0" applyProtection="0">
      <alignment horizontal="right" vertical="center"/>
    </xf>
    <xf numFmtId="4" fontId="36" fillId="35" borderId="11" applyNumberFormat="0" applyProtection="0">
      <alignment vertical="center"/>
    </xf>
    <xf numFmtId="4" fontId="36" fillId="35" borderId="11" applyNumberFormat="0" applyProtection="0">
      <alignment vertical="center"/>
    </xf>
    <xf numFmtId="4" fontId="36" fillId="35" borderId="11" applyNumberFormat="0" applyProtection="0">
      <alignment vertical="center"/>
    </xf>
    <xf numFmtId="4" fontId="36" fillId="35" borderId="11" applyNumberFormat="0" applyProtection="0">
      <alignment vertical="center"/>
    </xf>
    <xf numFmtId="4" fontId="36" fillId="35" borderId="11" applyNumberFormat="0" applyProtection="0">
      <alignment vertical="center"/>
    </xf>
    <xf numFmtId="4" fontId="36" fillId="35" borderId="11" applyNumberFormat="0" applyProtection="0">
      <alignment vertical="center"/>
    </xf>
    <xf numFmtId="4" fontId="36" fillId="35" borderId="11" applyNumberFormat="0" applyProtection="0">
      <alignment vertical="center"/>
    </xf>
    <xf numFmtId="4" fontId="36" fillId="35" borderId="11" applyNumberFormat="0" applyProtection="0">
      <alignment vertical="center"/>
    </xf>
    <xf numFmtId="4" fontId="36" fillId="35" borderId="11" applyNumberFormat="0" applyProtection="0">
      <alignment vertical="center"/>
    </xf>
    <xf numFmtId="4" fontId="36" fillId="35" borderId="11" applyNumberFormat="0" applyProtection="0">
      <alignment vertical="center"/>
    </xf>
    <xf numFmtId="4" fontId="57" fillId="31" borderId="3" applyNumberFormat="0" applyProtection="0">
      <alignment horizontal="right" vertical="center"/>
    </xf>
    <xf numFmtId="4" fontId="184" fillId="41" borderId="90" applyNumberFormat="0" applyProtection="0">
      <alignment horizontal="left" vertical="center" indent="1"/>
    </xf>
    <xf numFmtId="4" fontId="184" fillId="41" borderId="90" applyNumberFormat="0" applyProtection="0">
      <alignment horizontal="left" vertical="center" indent="1"/>
    </xf>
    <xf numFmtId="4" fontId="184" fillId="41" borderId="90" applyNumberFormat="0" applyProtection="0">
      <alignment horizontal="left" vertical="center" indent="1"/>
    </xf>
    <xf numFmtId="4" fontId="184" fillId="41" borderId="90" applyNumberFormat="0" applyProtection="0">
      <alignment horizontal="left" vertical="center" indent="1"/>
    </xf>
    <xf numFmtId="4" fontId="184" fillId="41" borderId="90" applyNumberFormat="0" applyProtection="0">
      <alignment horizontal="left" vertical="center" indent="1"/>
    </xf>
    <xf numFmtId="0" fontId="13" fillId="20" borderId="3" applyNumberFormat="0" applyProtection="0">
      <alignment horizontal="left" vertical="center" indent="1"/>
    </xf>
    <xf numFmtId="0" fontId="184" fillId="44" borderId="90" applyNumberFormat="0" applyProtection="0">
      <alignment horizontal="left" vertical="top" indent="1"/>
    </xf>
    <xf numFmtId="0" fontId="184" fillId="44" borderId="90" applyNumberFormat="0" applyProtection="0">
      <alignment horizontal="left" vertical="top" indent="1"/>
    </xf>
    <xf numFmtId="0" fontId="184" fillId="44" borderId="90" applyNumberFormat="0" applyProtection="0">
      <alignment horizontal="left" vertical="top" indent="1"/>
    </xf>
    <xf numFmtId="0" fontId="184" fillId="44" borderId="90" applyNumberFormat="0" applyProtection="0">
      <alignment horizontal="left" vertical="top" indent="1"/>
    </xf>
    <xf numFmtId="0" fontId="184" fillId="44" borderId="90" applyNumberFormat="0" applyProtection="0">
      <alignment horizontal="left" vertical="top" indent="1"/>
    </xf>
    <xf numFmtId="0" fontId="13" fillId="20" borderId="3" applyNumberFormat="0" applyProtection="0">
      <alignment horizontal="left" vertical="center" indent="1"/>
    </xf>
    <xf numFmtId="4" fontId="175" fillId="0" borderId="86" applyNumberFormat="0" applyProtection="0">
      <alignment horizontal="right" vertical="center"/>
    </xf>
    <xf numFmtId="4" fontId="175" fillId="0" borderId="86" applyNumberFormat="0" applyProtection="0">
      <alignment horizontal="right" vertical="center"/>
    </xf>
    <xf numFmtId="4" fontId="175" fillId="0" borderId="86" applyNumberFormat="0" applyProtection="0">
      <alignment horizontal="right" vertical="center"/>
    </xf>
    <xf numFmtId="4" fontId="175" fillId="0" borderId="86" applyNumberFormat="0" applyProtection="0">
      <alignment horizontal="right" vertical="center"/>
    </xf>
    <xf numFmtId="4" fontId="175" fillId="0" borderId="86" applyNumberFormat="0" applyProtection="0">
      <alignment horizontal="right" vertical="center"/>
    </xf>
    <xf numFmtId="4" fontId="175" fillId="0" borderId="86" applyNumberFormat="0" applyProtection="0">
      <alignment horizontal="right" vertical="center"/>
    </xf>
    <xf numFmtId="0" fontId="61" fillId="0" borderId="0"/>
    <xf numFmtId="4" fontId="36" fillId="47" borderId="86" applyNumberFormat="0" applyProtection="0">
      <alignment horizontal="right" vertical="center"/>
    </xf>
    <xf numFmtId="4" fontId="36" fillId="47" borderId="86" applyNumberFormat="0" applyProtection="0">
      <alignment horizontal="right" vertical="center"/>
    </xf>
    <xf numFmtId="4" fontId="36" fillId="47" borderId="86" applyNumberFormat="0" applyProtection="0">
      <alignment horizontal="right" vertical="center"/>
    </xf>
    <xf numFmtId="4" fontId="36" fillId="47" borderId="86" applyNumberFormat="0" applyProtection="0">
      <alignment horizontal="right" vertical="center"/>
    </xf>
    <xf numFmtId="4" fontId="36" fillId="47" borderId="86" applyNumberFormat="0" applyProtection="0">
      <alignment horizontal="right" vertical="center"/>
    </xf>
    <xf numFmtId="4" fontId="62" fillId="31" borderId="3" applyNumberFormat="0" applyProtection="0">
      <alignment horizontal="right" vertical="center"/>
    </xf>
    <xf numFmtId="4" fontId="175" fillId="16" borderId="86" applyNumberFormat="0" applyProtection="0">
      <alignment horizontal="left" vertical="center" indent="1"/>
    </xf>
    <xf numFmtId="4" fontId="175" fillId="16" borderId="86" applyNumberFormat="0" applyProtection="0">
      <alignment horizontal="left" vertical="center" indent="1"/>
    </xf>
    <xf numFmtId="4" fontId="175" fillId="16" borderId="86" applyNumberFormat="0" applyProtection="0">
      <alignment horizontal="left" vertical="center" indent="1"/>
    </xf>
    <xf numFmtId="4" fontId="175" fillId="16" borderId="86" applyNumberFormat="0" applyProtection="0">
      <alignment horizontal="left" vertical="center" indent="1"/>
    </xf>
    <xf numFmtId="4" fontId="175" fillId="16" borderId="86" applyNumberFormat="0" applyProtection="0">
      <alignment horizontal="left" vertical="center" indent="1"/>
    </xf>
    <xf numFmtId="4" fontId="175" fillId="16" borderId="86" applyNumberFormat="0" applyProtection="0">
      <alignment horizontal="left" vertical="center" indent="1"/>
    </xf>
    <xf numFmtId="0" fontId="13" fillId="20" borderId="94" applyNumberFormat="0" applyProtection="0">
      <alignment horizontal="left" vertical="center" wrapText="1"/>
    </xf>
    <xf numFmtId="4" fontId="175" fillId="16" borderId="86" applyNumberFormat="0" applyProtection="0">
      <alignment horizontal="left" vertical="center" indent="1"/>
    </xf>
    <xf numFmtId="0" fontId="12" fillId="0" borderId="0"/>
    <xf numFmtId="0" fontId="184" fillId="111" borderId="90" applyNumberFormat="0" applyProtection="0">
      <alignment horizontal="left" vertical="top" indent="1"/>
    </xf>
    <xf numFmtId="0" fontId="184" fillId="111" borderId="90" applyNumberFormat="0" applyProtection="0">
      <alignment horizontal="left" vertical="top" indent="1"/>
    </xf>
    <xf numFmtId="0" fontId="184" fillId="111" borderId="90" applyNumberFormat="0" applyProtection="0">
      <alignment horizontal="left" vertical="top" indent="1"/>
    </xf>
    <xf numFmtId="0" fontId="184" fillId="111" borderId="90" applyNumberFormat="0" applyProtection="0">
      <alignment horizontal="left" vertical="top" indent="1"/>
    </xf>
    <xf numFmtId="0" fontId="184" fillId="111" borderId="90" applyNumberFormat="0" applyProtection="0">
      <alignment horizontal="left" vertical="top" indent="1"/>
    </xf>
    <xf numFmtId="0" fontId="87" fillId="9" borderId="91" applyNumberFormat="0" applyProtection="0">
      <alignment horizontal="center" vertical="center"/>
    </xf>
    <xf numFmtId="180" fontId="63" fillId="36" borderId="0">
      <alignment horizontal="right" vertical="top"/>
    </xf>
    <xf numFmtId="4" fontId="36" fillId="118" borderId="74" applyNumberFormat="0" applyProtection="0">
      <alignment horizontal="left" vertical="center" indent="1"/>
    </xf>
    <xf numFmtId="4" fontId="36" fillId="118" borderId="74" applyNumberFormat="0" applyProtection="0">
      <alignment horizontal="left" vertical="center" indent="1"/>
    </xf>
    <xf numFmtId="4" fontId="36" fillId="118" borderId="74" applyNumberFormat="0" applyProtection="0">
      <alignment horizontal="left" vertical="center" indent="1"/>
    </xf>
    <xf numFmtId="4" fontId="36" fillId="118" borderId="74" applyNumberFormat="0" applyProtection="0">
      <alignment horizontal="left" vertical="center" indent="1"/>
    </xf>
    <xf numFmtId="4" fontId="36" fillId="118" borderId="74" applyNumberFormat="0" applyProtection="0">
      <alignment horizontal="left" vertical="center" indent="1"/>
    </xf>
    <xf numFmtId="0" fontId="185" fillId="0" borderId="0" applyNumberFormat="0" applyProtection="0"/>
    <xf numFmtId="0" fontId="175" fillId="119" borderId="11"/>
    <xf numFmtId="0" fontId="175" fillId="119" borderId="11"/>
    <xf numFmtId="0" fontId="75" fillId="0" borderId="0" applyNumberFormat="0" applyFill="0" applyBorder="0" applyAlignment="0" applyProtection="0"/>
    <xf numFmtId="4" fontId="36" fillId="117" borderId="86" applyNumberFormat="0" applyProtection="0">
      <alignment horizontal="right" vertical="center"/>
    </xf>
    <xf numFmtId="4" fontId="36" fillId="117" borderId="86" applyNumberFormat="0" applyProtection="0">
      <alignment horizontal="right" vertical="center"/>
    </xf>
    <xf numFmtId="4" fontId="36" fillId="117" borderId="86" applyNumberFormat="0" applyProtection="0">
      <alignment horizontal="right" vertical="center"/>
    </xf>
    <xf numFmtId="4" fontId="36" fillId="117" borderId="86" applyNumberFormat="0" applyProtection="0">
      <alignment horizontal="right" vertical="center"/>
    </xf>
    <xf numFmtId="4" fontId="36" fillId="117" borderId="86" applyNumberFormat="0" applyProtection="0">
      <alignment horizontal="right" vertical="center"/>
    </xf>
    <xf numFmtId="194" fontId="178" fillId="106" borderId="0"/>
    <xf numFmtId="194" fontId="180" fillId="45" borderId="0"/>
    <xf numFmtId="194" fontId="180" fillId="29" borderId="0"/>
    <xf numFmtId="194" fontId="180" fillId="24" borderId="0"/>
    <xf numFmtId="194" fontId="186" fillId="0" borderId="0" applyNumberFormat="0" applyFill="0" applyBorder="0" applyAlignment="0" applyProtection="0"/>
    <xf numFmtId="233" fontId="13" fillId="0" borderId="0" applyFont="0" applyFill="0" applyBorder="0" applyAlignment="0" applyProtection="0"/>
    <xf numFmtId="234" fontId="13" fillId="93" borderId="11">
      <alignment vertical="center"/>
    </xf>
    <xf numFmtId="194" fontId="13" fillId="0" borderId="31"/>
    <xf numFmtId="0" fontId="187" fillId="0" borderId="0">
      <alignment horizontal="left" vertical="center" wrapText="1"/>
    </xf>
    <xf numFmtId="235" fontId="188" fillId="0" borderId="11">
      <alignment horizontal="left" vertical="center"/>
      <protection locked="0"/>
    </xf>
    <xf numFmtId="0" fontId="36" fillId="0" borderId="0" applyNumberFormat="0" applyFill="0" applyBorder="0" applyAlignment="0" applyProtection="0"/>
    <xf numFmtId="194" fontId="13" fillId="120" borderId="0"/>
    <xf numFmtId="194" fontId="13" fillId="0" borderId="66"/>
    <xf numFmtId="38" fontId="189" fillId="0" borderId="70" applyBorder="0">
      <alignment horizontal="right"/>
      <protection locked="0"/>
    </xf>
    <xf numFmtId="217" fontId="13" fillId="47" borderId="95" applyNumberFormat="0" applyFont="0" applyAlignment="0">
      <alignment horizontal="left"/>
    </xf>
    <xf numFmtId="0" fontId="190" fillId="0" borderId="0" applyBorder="0" applyProtection="0">
      <alignment vertical="center"/>
    </xf>
    <xf numFmtId="0" fontId="190" fillId="0" borderId="34" applyBorder="0" applyProtection="0">
      <alignment horizontal="right" vertical="center"/>
    </xf>
    <xf numFmtId="0" fontId="12" fillId="0" borderId="0"/>
    <xf numFmtId="0" fontId="71" fillId="0" borderId="12" applyNumberFormat="0" applyFill="0" applyAlignment="0" applyProtection="0"/>
    <xf numFmtId="2" fontId="191" fillId="121" borderId="96" applyProtection="0"/>
    <xf numFmtId="2" fontId="191" fillId="121" borderId="96" applyProtection="0"/>
    <xf numFmtId="2" fontId="192" fillId="0" borderId="0" applyFill="0" applyBorder="0" applyProtection="0"/>
    <xf numFmtId="2" fontId="124" fillId="0" borderId="0" applyFill="0" applyBorder="0" applyProtection="0"/>
    <xf numFmtId="0" fontId="193" fillId="122" borderId="0" applyBorder="0" applyProtection="0">
      <alignment horizontal="centerContinuous" vertical="center"/>
    </xf>
    <xf numFmtId="2" fontId="124" fillId="123" borderId="96" applyProtection="0"/>
    <xf numFmtId="2" fontId="124" fillId="124" borderId="96" applyProtection="0"/>
    <xf numFmtId="2" fontId="124" fillId="125" borderId="96" applyProtection="0"/>
    <xf numFmtId="2" fontId="124" fillId="125" borderId="96" applyProtection="0">
      <alignment horizontal="center"/>
    </xf>
    <xf numFmtId="2" fontId="124" fillId="124" borderId="96" applyProtection="0">
      <alignment horizontal="center"/>
    </xf>
    <xf numFmtId="0" fontId="193" fillId="126" borderId="34" applyBorder="0" applyProtection="0">
      <alignment horizontal="centerContinuous" vertical="center"/>
    </xf>
    <xf numFmtId="0" fontId="194" fillId="0" borderId="0"/>
    <xf numFmtId="38" fontId="63" fillId="36" borderId="0">
      <alignment horizontal="right" vertical="top"/>
    </xf>
    <xf numFmtId="38" fontId="63" fillId="36" borderId="0">
      <alignment horizontal="right" vertical="top"/>
    </xf>
    <xf numFmtId="0" fontId="168" fillId="0" borderId="0"/>
    <xf numFmtId="0" fontId="195" fillId="0" borderId="0" applyFill="0" applyBorder="0" applyProtection="0">
      <alignment horizontal="left"/>
    </xf>
    <xf numFmtId="0" fontId="147" fillId="0" borderId="70" applyFill="0" applyBorder="0" applyProtection="0">
      <alignment horizontal="left" vertical="top"/>
    </xf>
    <xf numFmtId="0" fontId="26" fillId="0" borderId="0">
      <alignment horizontal="centerContinuous"/>
    </xf>
    <xf numFmtId="0" fontId="82" fillId="0" borderId="0" applyNumberFormat="0" applyFill="0" applyBorder="0" applyAlignment="0" applyProtection="0"/>
    <xf numFmtId="194" fontId="137" fillId="0" borderId="0"/>
    <xf numFmtId="0" fontId="196" fillId="0" borderId="70" applyFill="0" applyBorder="0" applyProtection="0"/>
    <xf numFmtId="0" fontId="196" fillId="0" borderId="0"/>
    <xf numFmtId="0" fontId="197" fillId="0" borderId="0" applyFill="0" applyBorder="0" applyProtection="0"/>
    <xf numFmtId="0" fontId="198" fillId="0" borderId="0"/>
    <xf numFmtId="49" fontId="56" fillId="0" borderId="0" applyFill="0" applyBorder="0" applyAlignment="0"/>
    <xf numFmtId="228" fontId="14" fillId="0" borderId="0" applyFill="0" applyBorder="0" applyAlignment="0"/>
    <xf numFmtId="236" fontId="14" fillId="0" borderId="0" applyFill="0" applyBorder="0" applyAlignment="0"/>
    <xf numFmtId="0" fontId="199" fillId="0" borderId="83" applyFill="0" applyBorder="0" applyProtection="0">
      <alignment vertical="center"/>
    </xf>
    <xf numFmtId="194" fontId="137" fillId="0" borderId="0"/>
    <xf numFmtId="0" fontId="200" fillId="0" borderId="0">
      <alignment horizontal="fill"/>
    </xf>
    <xf numFmtId="49" fontId="56" fillId="0" borderId="0" applyFill="0" applyBorder="0" applyAlignment="0"/>
    <xf numFmtId="0" fontId="137" fillId="0" borderId="0"/>
    <xf numFmtId="237" fontId="56" fillId="0" borderId="0" applyFill="0" applyBorder="0" applyAlignment="0"/>
    <xf numFmtId="194" fontId="137" fillId="0" borderId="0"/>
    <xf numFmtId="238" fontId="56" fillId="0" borderId="0" applyFill="0" applyBorder="0" applyAlignment="0"/>
    <xf numFmtId="0" fontId="36" fillId="0" borderId="74">
      <alignment horizontal="left" vertical="top" wrapText="1"/>
    </xf>
    <xf numFmtId="0" fontId="42" fillId="37" borderId="0" applyNumberFormat="0" applyBorder="0" applyAlignment="0" applyProtection="0"/>
    <xf numFmtId="0" fontId="71" fillId="0" borderId="12" applyNumberFormat="0" applyFill="0" applyAlignment="0" applyProtection="0"/>
    <xf numFmtId="0" fontId="42" fillId="37" borderId="0" applyNumberFormat="0" applyBorder="0" applyAlignment="0" applyProtection="0"/>
    <xf numFmtId="194" fontId="13" fillId="2" borderId="0" applyFill="0"/>
    <xf numFmtId="217" fontId="201" fillId="23" borderId="20">
      <alignment horizontal="center" vertical="center"/>
    </xf>
    <xf numFmtId="194" fontId="137" fillId="0" borderId="0"/>
    <xf numFmtId="194" fontId="13" fillId="0" borderId="0">
      <alignment horizontal="center" textRotation="180"/>
    </xf>
    <xf numFmtId="194" fontId="137" fillId="127" borderId="85">
      <alignment vertical="center"/>
      <protection locked="0"/>
    </xf>
    <xf numFmtId="239" fontId="13" fillId="0" borderId="0" applyFont="0" applyFill="0" applyBorder="0" applyAlignment="0" applyProtection="0"/>
    <xf numFmtId="240" fontId="13" fillId="0" borderId="0" applyFont="0" applyFill="0" applyBorder="0" applyAlignment="0" applyProtection="0"/>
    <xf numFmtId="0" fontId="202" fillId="0" borderId="34" applyBorder="0" applyProtection="0">
      <alignment horizontal="right"/>
    </xf>
    <xf numFmtId="217" fontId="13" fillId="128" borderId="11" applyNumberFormat="0" applyFill="0" applyBorder="0" applyProtection="0">
      <alignment vertical="center"/>
      <protection locked="0"/>
    </xf>
    <xf numFmtId="0" fontId="42" fillId="37" borderId="0" applyNumberFormat="0" applyBorder="0" applyAlignment="0" applyProtection="0"/>
    <xf numFmtId="194" fontId="131" fillId="83" borderId="0" applyNumberFormat="0" applyBorder="0" applyAlignment="0" applyProtection="0"/>
    <xf numFmtId="194" fontId="131" fillId="85" borderId="0" applyNumberFormat="0" applyBorder="0" applyAlignment="0" applyProtection="0"/>
    <xf numFmtId="194" fontId="131" fillId="77" borderId="0" applyNumberFormat="0" applyBorder="0" applyAlignment="0" applyProtection="0"/>
    <xf numFmtId="194" fontId="131" fillId="129" borderId="0" applyNumberFormat="0" applyBorder="0" applyAlignment="0" applyProtection="0"/>
    <xf numFmtId="194" fontId="131" fillId="130" borderId="0" applyNumberFormat="0" applyBorder="0" applyAlignment="0" applyProtection="0"/>
    <xf numFmtId="0" fontId="42" fillId="37" borderId="0" applyNumberFormat="0" applyBorder="0" applyAlignment="0" applyProtection="0"/>
    <xf numFmtId="194" fontId="131" fillId="131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8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194" fontId="203" fillId="92" borderId="6" applyNumberFormat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9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64" fillId="9" borderId="6" applyNumberFormat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15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64" fillId="9" borderId="6" applyNumberFormat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64" fillId="9" borderId="6" applyNumberFormat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40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64" fillId="9" borderId="6" applyNumberFormat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181" fontId="28" fillId="0" borderId="2">
      <protection locked="0"/>
    </xf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120" fillId="0" borderId="0" applyNumberFormat="0" applyFill="0" applyBorder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3" fontId="204" fillId="0" borderId="0">
      <alignment horizontal="center" vertical="center" textRotation="90" wrapText="1"/>
    </xf>
    <xf numFmtId="0" fontId="64" fillId="9" borderId="6" applyNumberFormat="0" applyAlignment="0" applyProtection="0"/>
    <xf numFmtId="0" fontId="64" fillId="9" borderId="6" applyNumberFormat="0" applyAlignment="0" applyProtection="0"/>
    <xf numFmtId="241" fontId="28" fillId="0" borderId="11">
      <alignment vertical="top" wrapText="1"/>
    </xf>
    <xf numFmtId="0" fontId="64" fillId="9" borderId="6" applyNumberFormat="0" applyAlignment="0" applyProtection="0"/>
    <xf numFmtId="0" fontId="64" fillId="9" borderId="6" applyNumberFormat="0" applyAlignment="0" applyProtection="0"/>
    <xf numFmtId="3" fontId="205" fillId="0" borderId="84" applyFill="0" applyBorder="0">
      <alignment vertical="center"/>
    </xf>
    <xf numFmtId="0" fontId="64" fillId="9" borderId="6" applyNumberFormat="0" applyAlignment="0" applyProtection="0"/>
    <xf numFmtId="0" fontId="64" fillId="9" borderId="6" applyNumberFormat="0" applyAlignment="0" applyProtection="0"/>
    <xf numFmtId="0" fontId="65" fillId="41" borderId="3" applyNumberFormat="0" applyAlignment="0" applyProtection="0"/>
    <xf numFmtId="194" fontId="206" fillId="132" borderId="3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194" fontId="207" fillId="132" borderId="6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6" fillId="41" borderId="6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6" fillId="41" borderId="6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208" fillId="0" borderId="0" applyNumberFormat="0" applyFill="0" applyBorder="0" applyAlignment="0" applyProtection="0">
      <alignment vertical="top"/>
      <protection locked="0"/>
    </xf>
    <xf numFmtId="0" fontId="66" fillId="41" borderId="6" applyNumberFormat="0" applyAlignment="0" applyProtection="0"/>
    <xf numFmtId="0" fontId="66" fillId="41" borderId="6" applyNumberFormat="0" applyAlignment="0" applyProtection="0"/>
    <xf numFmtId="242" fontId="209" fillId="0" borderId="11">
      <alignment vertical="top" wrapText="1"/>
    </xf>
    <xf numFmtId="0" fontId="66" fillId="41" borderId="6" applyNumberFormat="0" applyAlignment="0" applyProtection="0"/>
    <xf numFmtId="0" fontId="66" fillId="41" borderId="6" applyNumberFormat="0" applyAlignment="0" applyProtection="0"/>
    <xf numFmtId="4" fontId="210" fillId="0" borderId="11">
      <alignment horizontal="left" vertical="center"/>
    </xf>
    <xf numFmtId="0" fontId="66" fillId="41" borderId="6" applyNumberFormat="0" applyAlignment="0" applyProtection="0"/>
    <xf numFmtId="0" fontId="66" fillId="41" borderId="6" applyNumberFormat="0" applyAlignment="0" applyProtection="0"/>
    <xf numFmtId="0" fontId="208" fillId="0" borderId="0" applyNumberFormat="0" applyFill="0" applyBorder="0" applyAlignment="0" applyProtection="0">
      <alignment vertical="top"/>
      <protection locked="0"/>
    </xf>
    <xf numFmtId="4" fontId="210" fillId="0" borderId="11"/>
    <xf numFmtId="0" fontId="66" fillId="41" borderId="6" applyNumberFormat="0" applyAlignment="0" applyProtection="0"/>
    <xf numFmtId="0" fontId="66" fillId="41" borderId="6" applyNumberFormat="0" applyAlignment="0" applyProtection="0"/>
    <xf numFmtId="0" fontId="55" fillId="0" borderId="0" applyNumberForma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4" fontId="210" fillId="133" borderId="11"/>
    <xf numFmtId="0" fontId="55" fillId="0" borderId="0" applyNumberFormat="0" applyFill="0" applyBorder="0" applyAlignment="0" applyProtection="0"/>
    <xf numFmtId="0" fontId="20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5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4" fontId="210" fillId="46" borderId="11"/>
    <xf numFmtId="0" fontId="110" fillId="0" borderId="0" applyNumberFormat="0" applyFill="0" applyBorder="0" applyAlignment="0" applyProtection="0">
      <alignment vertical="top"/>
      <protection locked="0"/>
    </xf>
    <xf numFmtId="0" fontId="208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4" fontId="11" fillId="48" borderId="11"/>
    <xf numFmtId="4" fontId="211" fillId="2" borderId="11"/>
    <xf numFmtId="4" fontId="212" fillId="0" borderId="11">
      <alignment horizontal="center" wrapText="1"/>
    </xf>
    <xf numFmtId="242" fontId="210" fillId="0" borderId="11"/>
    <xf numFmtId="242" fontId="209" fillId="0" borderId="11">
      <alignment horizontal="center" vertical="center" wrapText="1"/>
    </xf>
    <xf numFmtId="242" fontId="209" fillId="0" borderId="11">
      <alignment vertical="top" wrapText="1"/>
    </xf>
    <xf numFmtId="0" fontId="55" fillId="0" borderId="0" applyNumberFormat="0" applyFill="0" applyBorder="0" applyAlignment="0" applyProtection="0"/>
    <xf numFmtId="243" fontId="13" fillId="0" borderId="0" applyFont="0" applyFill="0" applyBorder="0" applyAlignment="0" applyProtection="0"/>
    <xf numFmtId="243" fontId="13" fillId="0" borderId="0" applyFont="0" applyFill="0" applyBorder="0" applyAlignment="0" applyProtection="0"/>
    <xf numFmtId="167" fontId="213" fillId="0" borderId="0" applyFont="0" applyFill="0" applyBorder="0" applyAlignment="0" applyProtection="0"/>
    <xf numFmtId="243" fontId="13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8" fontId="9" fillId="0" borderId="0" applyFont="0" applyFill="0" applyBorder="0" applyAlignment="0" applyProtection="0"/>
    <xf numFmtId="0" fontId="55" fillId="0" borderId="0" applyNumberFormat="0" applyFill="0" applyBorder="0" applyAlignment="0" applyProtection="0"/>
    <xf numFmtId="168" fontId="9" fillId="0" borderId="0" applyFont="0" applyFill="0" applyBorder="0" applyAlignment="0" applyProtection="0"/>
    <xf numFmtId="0" fontId="55" fillId="0" borderId="0" applyNumberFormat="0" applyFill="0" applyBorder="0" applyAlignment="0" applyProtection="0"/>
    <xf numFmtId="168" fontId="9" fillId="0" borderId="0" applyFont="0" applyFill="0" applyBorder="0" applyAlignment="0" applyProtection="0"/>
    <xf numFmtId="243" fontId="13" fillId="0" borderId="0" applyFont="0" applyFill="0" applyBorder="0" applyAlignment="0" applyProtection="0"/>
    <xf numFmtId="0" fontId="55" fillId="0" borderId="0" applyNumberFormat="0" applyFill="0" applyBorder="0" applyAlignment="0" applyProtection="0"/>
    <xf numFmtId="243" fontId="13" fillId="0" borderId="0" applyFont="0" applyFill="0" applyBorder="0" applyAlignment="0" applyProtection="0"/>
    <xf numFmtId="243" fontId="13" fillId="0" borderId="0" applyFont="0" applyFill="0" applyBorder="0" applyAlignment="0" applyProtection="0"/>
    <xf numFmtId="243" fontId="13" fillId="0" borderId="0" applyFont="0" applyFill="0" applyBorder="0" applyAlignment="0" applyProtection="0"/>
    <xf numFmtId="243" fontId="13" fillId="0" borderId="0" applyFont="0" applyFill="0" applyBorder="0" applyAlignment="0" applyProtection="0"/>
    <xf numFmtId="243" fontId="13" fillId="0" borderId="0" applyFont="0" applyFill="0" applyBorder="0" applyAlignment="0" applyProtection="0"/>
    <xf numFmtId="244" fontId="13" fillId="0" borderId="0" applyFont="0" applyFill="0" applyBorder="0" applyAlignment="0" applyProtection="0"/>
    <xf numFmtId="244" fontId="13" fillId="0" borderId="0" applyFont="0" applyFill="0" applyBorder="0" applyAlignment="0" applyProtection="0"/>
    <xf numFmtId="168" fontId="41" fillId="0" borderId="0" applyFont="0" applyFill="0" applyBorder="0" applyAlignment="0" applyProtection="0"/>
    <xf numFmtId="244" fontId="13" fillId="0" borderId="0" applyFont="0" applyFill="0" applyBorder="0" applyAlignment="0" applyProtection="0"/>
    <xf numFmtId="244" fontId="13" fillId="0" borderId="0" applyFont="0" applyFill="0" applyBorder="0" applyAlignment="0" applyProtection="0"/>
    <xf numFmtId="244" fontId="13" fillId="0" borderId="0" applyFont="0" applyFill="0" applyBorder="0" applyAlignment="0" applyProtection="0"/>
    <xf numFmtId="244" fontId="13" fillId="0" borderId="0" applyFont="0" applyFill="0" applyBorder="0" applyAlignment="0" applyProtection="0"/>
    <xf numFmtId="0" fontId="67" fillId="0" borderId="7" applyNumberFormat="0" applyFill="0" applyAlignment="0" applyProtection="0"/>
    <xf numFmtId="0" fontId="16" fillId="0" borderId="0" applyBorder="0">
      <alignment horizontal="center" vertical="center" wrapText="1"/>
    </xf>
    <xf numFmtId="244" fontId="13" fillId="0" borderId="0" applyFont="0" applyFill="0" applyBorder="0" applyAlignment="0" applyProtection="0"/>
    <xf numFmtId="0" fontId="67" fillId="0" borderId="7" applyNumberFormat="0" applyFill="0" applyAlignment="0" applyProtection="0"/>
    <xf numFmtId="244" fontId="13" fillId="0" borderId="0" applyFont="0" applyFill="0" applyBorder="0" applyAlignment="0" applyProtection="0"/>
    <xf numFmtId="194" fontId="214" fillId="0" borderId="9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194" fontId="215" fillId="0" borderId="8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8" fillId="0" borderId="8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8" fillId="0" borderId="8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194" fontId="216" fillId="0" borderId="9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9" fillId="0" borderId="9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9" fillId="0" borderId="9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194" fontId="216" fillId="0" borderId="0" applyNumberFormat="0" applyFill="0" applyBorder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194" fontId="16" fillId="0" borderId="0" applyBorder="0">
      <alignment horizontal="center" vertical="center" wrapText="1"/>
    </xf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194" fontId="16" fillId="0" borderId="0" applyBorder="0">
      <alignment horizontal="center" vertical="center" wrapText="1"/>
    </xf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0" applyNumberFormat="0" applyFill="0" applyBorder="0" applyAlignment="0" applyProtection="0"/>
    <xf numFmtId="194" fontId="9" fillId="0" borderId="11">
      <alignment horizontal="center" vertical="center" wrapText="1"/>
    </xf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94" fontId="217" fillId="0" borderId="10" applyBorder="0">
      <alignment horizontal="center" vertical="center" wrapText="1"/>
    </xf>
    <xf numFmtId="0" fontId="69" fillId="0" borderId="0" applyNumberFormat="0" applyFill="0" applyBorder="0" applyAlignment="0" applyProtection="0"/>
    <xf numFmtId="194" fontId="17" fillId="0" borderId="10" applyBorder="0">
      <alignment horizontal="center" vertical="center" wrapText="1"/>
    </xf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218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7" fillId="0" borderId="10" applyBorder="0">
      <alignment horizontal="center" vertical="center" wrapText="1"/>
    </xf>
    <xf numFmtId="0" fontId="73" fillId="0" borderId="0" applyNumberFormat="0" applyFill="0" applyBorder="0" applyAlignment="0" applyProtection="0"/>
    <xf numFmtId="194" fontId="17" fillId="0" borderId="10" applyBorder="0">
      <alignment horizontal="center" vertical="center" wrapText="1"/>
    </xf>
    <xf numFmtId="4" fontId="219" fillId="19" borderId="11" applyBorder="0">
      <alignment horizontal="right"/>
    </xf>
    <xf numFmtId="4" fontId="18" fillId="19" borderId="11" applyBorder="0">
      <alignment horizontal="right"/>
    </xf>
    <xf numFmtId="0" fontId="218" fillId="0" borderId="0" applyNumberFormat="0" applyFill="0" applyBorder="0" applyAlignment="0" applyProtection="0"/>
    <xf numFmtId="181" fontId="45" fillId="18" borderId="2"/>
    <xf numFmtId="0" fontId="73" fillId="0" borderId="0" applyNumberFormat="0" applyFill="0" applyBorder="0" applyAlignment="0" applyProtection="0"/>
    <xf numFmtId="4" fontId="18" fillId="19" borderId="11" applyBorder="0">
      <alignment horizontal="right"/>
    </xf>
    <xf numFmtId="194" fontId="220" fillId="0" borderId="0">
      <alignment horizontal="left"/>
    </xf>
    <xf numFmtId="194" fontId="143" fillId="0" borderId="99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2" fillId="42" borderId="13" applyNumberFormat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3" fontId="45" fillId="0" borderId="11" applyBorder="0">
      <alignment vertical="center"/>
    </xf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3" fontId="45" fillId="0" borderId="11" applyBorder="0">
      <alignment vertical="center"/>
    </xf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3" fontId="45" fillId="0" borderId="11" applyBorder="0">
      <alignment vertical="center"/>
    </xf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3" fontId="45" fillId="0" borderId="11" applyBorder="0">
      <alignment vertical="center"/>
    </xf>
    <xf numFmtId="0" fontId="55" fillId="0" borderId="1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55" fillId="0" borderId="1" applyNumberFormat="0" applyFill="0" applyAlignment="0" applyProtection="0"/>
    <xf numFmtId="0" fontId="55" fillId="0" borderId="1" applyNumberFormat="0" applyFill="0" applyAlignment="0" applyProtection="0"/>
    <xf numFmtId="194" fontId="221" fillId="2" borderId="0"/>
    <xf numFmtId="194" fontId="222" fillId="77" borderId="13" applyNumberFormat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55" fillId="0" borderId="1" applyNumberFormat="0" applyFill="0" applyAlignment="0" applyProtection="0"/>
    <xf numFmtId="0" fontId="55" fillId="0" borderId="1" applyNumberFormat="0" applyFill="0" applyAlignment="0" applyProtection="0"/>
    <xf numFmtId="0" fontId="55" fillId="0" borderId="1" applyNumberFormat="0" applyFill="0" applyAlignment="0" applyProtection="0"/>
    <xf numFmtId="0" fontId="55" fillId="0" borderId="1" applyNumberFormat="0" applyFill="0" applyAlignment="0" applyProtection="0"/>
    <xf numFmtId="0" fontId="55" fillId="0" borderId="1" applyNumberFormat="0" applyFill="0" applyAlignment="0" applyProtection="0"/>
    <xf numFmtId="0" fontId="55" fillId="0" borderId="1" applyNumberFormat="0" applyFill="0" applyAlignment="0" applyProtection="0"/>
    <xf numFmtId="0" fontId="55" fillId="0" borderId="1" applyNumberFormat="0" applyFill="0" applyAlignment="0" applyProtection="0"/>
    <xf numFmtId="0" fontId="72" fillId="42" borderId="13" applyNumberFormat="0" applyAlignment="0" applyProtection="0"/>
    <xf numFmtId="0" fontId="55" fillId="0" borderId="1" applyNumberFormat="0" applyFill="0" applyAlignment="0" applyProtection="0"/>
    <xf numFmtId="0" fontId="72" fillId="42" borderId="13" applyNumberFormat="0" applyAlignment="0" applyProtection="0"/>
    <xf numFmtId="0" fontId="55" fillId="0" borderId="1" applyNumberFormat="0" applyFill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55" fillId="0" borderId="1" applyNumberFormat="0" applyFill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9" fillId="0" borderId="0">
      <alignment wrapText="1"/>
    </xf>
    <xf numFmtId="0" fontId="72" fillId="42" borderId="13" applyNumberFormat="0" applyAlignment="0" applyProtection="0"/>
    <xf numFmtId="0" fontId="72" fillId="42" borderId="13" applyNumberFormat="0" applyAlignment="0" applyProtection="0"/>
    <xf numFmtId="0" fontId="55" fillId="3" borderId="0" applyFill="0">
      <alignment wrapText="1"/>
    </xf>
    <xf numFmtId="0" fontId="72" fillId="42" borderId="13" applyNumberFormat="0" applyAlignment="0" applyProtection="0"/>
    <xf numFmtId="0" fontId="72" fillId="42" borderId="13" applyNumberFormat="0" applyAlignment="0" applyProtection="0"/>
    <xf numFmtId="0" fontId="55" fillId="3" borderId="0" applyFill="0">
      <alignment wrapText="1"/>
    </xf>
    <xf numFmtId="0" fontId="72" fillId="42" borderId="13" applyNumberFormat="0" applyAlignment="0" applyProtection="0"/>
    <xf numFmtId="0" fontId="72" fillId="42" borderId="13" applyNumberFormat="0" applyAlignment="0" applyProtection="0"/>
    <xf numFmtId="0" fontId="55" fillId="3" borderId="0" applyFill="0">
      <alignment wrapText="1"/>
    </xf>
    <xf numFmtId="0" fontId="55" fillId="3" borderId="0" applyFill="0">
      <alignment wrapText="1"/>
    </xf>
    <xf numFmtId="0" fontId="72" fillId="42" borderId="13" applyNumberFormat="0" applyAlignment="0" applyProtection="0"/>
    <xf numFmtId="0" fontId="72" fillId="42" borderId="13" applyNumberFormat="0" applyAlignment="0" applyProtection="0"/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75" fillId="0" borderId="0" applyNumberFormat="0" applyFill="0" applyBorder="0" applyAlignment="0" applyProtection="0"/>
    <xf numFmtId="49" fontId="204" fillId="0" borderId="11">
      <alignment horizontal="right" vertical="top" wrapText="1"/>
    </xf>
    <xf numFmtId="0" fontId="75" fillId="0" borderId="0" applyNumberFormat="0" applyFill="0" applyBorder="0" applyAlignment="0" applyProtection="0"/>
    <xf numFmtId="170" fontId="10" fillId="0" borderId="0">
      <alignment horizontal="right" vertical="top"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185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194" fontId="74" fillId="0" borderId="0">
      <alignment horizontal="centerContinuous" vertical="center"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185" fontId="73" fillId="0" borderId="0">
      <alignment horizontal="center" vertical="top"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194" fontId="223" fillId="0" borderId="0" applyNumberFormat="0" applyFill="0" applyBorder="0" applyAlignment="0" applyProtection="0"/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174" fontId="7" fillId="3" borderId="11">
      <alignment wrapText="1"/>
    </xf>
    <xf numFmtId="166" fontId="224" fillId="0" borderId="0"/>
    <xf numFmtId="0" fontId="74" fillId="0" borderId="0">
      <alignment horizontal="centerContinuous" vertical="center" wrapText="1"/>
    </xf>
    <xf numFmtId="0" fontId="55" fillId="3" borderId="0" applyFill="0">
      <alignment wrapText="1"/>
    </xf>
    <xf numFmtId="194" fontId="225" fillId="92" borderId="0" applyNumberFormat="0" applyBorder="0" applyAlignment="0" applyProtection="0"/>
    <xf numFmtId="174" fontId="7" fillId="3" borderId="11">
      <alignment wrapText="1"/>
    </xf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13" fillId="0" borderId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6" fillId="43" borderId="0" applyNumberFormat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226" fillId="0" borderId="0"/>
    <xf numFmtId="0" fontId="76" fillId="43" borderId="0" applyNumberFormat="0" applyBorder="0" applyAlignment="0" applyProtection="0"/>
    <xf numFmtId="49" fontId="18" fillId="0" borderId="0" applyBorder="0">
      <alignment vertical="top"/>
    </xf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49" fontId="18" fillId="0" borderId="0" applyBorder="0">
      <alignment vertical="top"/>
    </xf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227" fillId="0" borderId="0"/>
    <xf numFmtId="0" fontId="226" fillId="0" borderId="0"/>
    <xf numFmtId="194" fontId="9" fillId="0" borderId="0"/>
    <xf numFmtId="194" fontId="9" fillId="0" borderId="0"/>
    <xf numFmtId="0" fontId="3" fillId="0" borderId="0"/>
    <xf numFmtId="0" fontId="175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1" fillId="0" borderId="0"/>
    <xf numFmtId="0" fontId="228" fillId="0" borderId="0"/>
    <xf numFmtId="0" fontId="228" fillId="0" borderId="0"/>
    <xf numFmtId="0" fontId="120" fillId="0" borderId="0" applyNumberFormat="0" applyFill="0" applyBorder="0" applyAlignment="0" applyProtection="0"/>
    <xf numFmtId="0" fontId="3" fillId="0" borderId="0"/>
    <xf numFmtId="0" fontId="13" fillId="0" borderId="0"/>
    <xf numFmtId="194" fontId="3" fillId="0" borderId="0"/>
    <xf numFmtId="194" fontId="3" fillId="0" borderId="0"/>
    <xf numFmtId="0" fontId="41" fillId="0" borderId="0"/>
    <xf numFmtId="0" fontId="21" fillId="0" borderId="0"/>
    <xf numFmtId="0" fontId="229" fillId="0" borderId="0"/>
    <xf numFmtId="0" fontId="41" fillId="0" borderId="0"/>
    <xf numFmtId="0" fontId="41" fillId="0" borderId="0"/>
    <xf numFmtId="0" fontId="121" fillId="64" borderId="0" applyNumberFormat="0" applyBorder="0" applyAlignment="0" applyProtection="0"/>
    <xf numFmtId="0" fontId="13" fillId="0" borderId="0"/>
    <xf numFmtId="194" fontId="9" fillId="0" borderId="0"/>
    <xf numFmtId="0" fontId="9" fillId="0" borderId="0"/>
    <xf numFmtId="0" fontId="3" fillId="0" borderId="0"/>
    <xf numFmtId="194" fontId="41" fillId="0" borderId="0"/>
    <xf numFmtId="0" fontId="3" fillId="0" borderId="0"/>
    <xf numFmtId="0" fontId="3" fillId="0" borderId="0"/>
    <xf numFmtId="0" fontId="3" fillId="0" borderId="0"/>
    <xf numFmtId="0" fontId="95" fillId="0" borderId="0"/>
    <xf numFmtId="0" fontId="41" fillId="0" borderId="0"/>
    <xf numFmtId="0" fontId="3" fillId="0" borderId="0"/>
    <xf numFmtId="0" fontId="3" fillId="0" borderId="0"/>
    <xf numFmtId="0" fontId="175" fillId="0" borderId="0"/>
    <xf numFmtId="0" fontId="3" fillId="0" borderId="0"/>
    <xf numFmtId="0" fontId="3" fillId="0" borderId="0"/>
    <xf numFmtId="0" fontId="3" fillId="0" borderId="0"/>
    <xf numFmtId="194" fontId="9" fillId="0" borderId="0"/>
    <xf numFmtId="0" fontId="3" fillId="0" borderId="0"/>
    <xf numFmtId="0" fontId="41" fillId="0" borderId="0"/>
    <xf numFmtId="0" fontId="3" fillId="0" borderId="0"/>
    <xf numFmtId="194" fontId="4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13" fillId="0" borderId="0"/>
    <xf numFmtId="194" fontId="41" fillId="0" borderId="0"/>
    <xf numFmtId="0" fontId="41" fillId="0" borderId="0"/>
    <xf numFmtId="0" fontId="41" fillId="0" borderId="0"/>
    <xf numFmtId="0" fontId="41" fillId="0" borderId="0"/>
    <xf numFmtId="194" fontId="1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30" fillId="0" borderId="0"/>
    <xf numFmtId="0" fontId="41" fillId="0" borderId="0"/>
    <xf numFmtId="194" fontId="9" fillId="0" borderId="0"/>
    <xf numFmtId="194" fontId="41" fillId="0" borderId="0"/>
    <xf numFmtId="194" fontId="41" fillId="0" borderId="0"/>
    <xf numFmtId="194" fontId="9" fillId="0" borderId="0"/>
    <xf numFmtId="194" fontId="9" fillId="0" borderId="0"/>
    <xf numFmtId="194" fontId="41" fillId="0" borderId="0"/>
    <xf numFmtId="194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28" fillId="0" borderId="0"/>
    <xf numFmtId="0" fontId="231" fillId="0" borderId="0"/>
    <xf numFmtId="0" fontId="41" fillId="0" borderId="0"/>
    <xf numFmtId="0" fontId="41" fillId="0" borderId="0"/>
    <xf numFmtId="0" fontId="41" fillId="0" borderId="0"/>
    <xf numFmtId="0" fontId="3" fillId="0" borderId="0"/>
    <xf numFmtId="0" fontId="41" fillId="0" borderId="0"/>
    <xf numFmtId="0" fontId="41" fillId="0" borderId="0"/>
    <xf numFmtId="0" fontId="41" fillId="0" borderId="0"/>
    <xf numFmtId="0" fontId="22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" fillId="0" borderId="0"/>
    <xf numFmtId="0" fontId="13" fillId="0" borderId="0"/>
    <xf numFmtId="0" fontId="41" fillId="0" borderId="0"/>
    <xf numFmtId="0" fontId="41" fillId="0" borderId="0"/>
    <xf numFmtId="0" fontId="41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41" fillId="0" borderId="0"/>
    <xf numFmtId="0" fontId="41" fillId="0" borderId="0"/>
    <xf numFmtId="0" fontId="13" fillId="0" borderId="0"/>
    <xf numFmtId="0" fontId="28" fillId="0" borderId="0"/>
    <xf numFmtId="0" fontId="13" fillId="0" borderId="0"/>
    <xf numFmtId="0" fontId="41" fillId="0" borderId="0"/>
    <xf numFmtId="0" fontId="13" fillId="0" borderId="0"/>
    <xf numFmtId="0" fontId="41" fillId="0" borderId="0"/>
    <xf numFmtId="194" fontId="9" fillId="0" borderId="0"/>
    <xf numFmtId="0" fontId="41" fillId="0" borderId="0"/>
    <xf numFmtId="194" fontId="9" fillId="0" borderId="0"/>
    <xf numFmtId="0" fontId="41" fillId="0" borderId="0"/>
    <xf numFmtId="194" fontId="3" fillId="0" borderId="0"/>
    <xf numFmtId="0" fontId="41" fillId="0" borderId="0"/>
    <xf numFmtId="49" fontId="18" fillId="0" borderId="0" applyBorder="0">
      <alignment vertical="top"/>
    </xf>
    <xf numFmtId="0" fontId="9" fillId="0" borderId="0"/>
    <xf numFmtId="0" fontId="231" fillId="0" borderId="0"/>
    <xf numFmtId="0" fontId="41" fillId="0" borderId="0"/>
    <xf numFmtId="49" fontId="18" fillId="0" borderId="0" applyBorder="0">
      <alignment vertical="top"/>
    </xf>
    <xf numFmtId="245" fontId="146" fillId="0" borderId="0"/>
    <xf numFmtId="0" fontId="137" fillId="0" borderId="0"/>
    <xf numFmtId="0" fontId="9" fillId="0" borderId="0"/>
    <xf numFmtId="0" fontId="13" fillId="0" borderId="0"/>
    <xf numFmtId="0" fontId="9" fillId="0" borderId="0">
      <alignment vertical="top"/>
    </xf>
    <xf numFmtId="0" fontId="22" fillId="0" borderId="0"/>
    <xf numFmtId="0" fontId="3" fillId="0" borderId="0"/>
    <xf numFmtId="49" fontId="18" fillId="0" borderId="0" applyBorder="0">
      <alignment vertical="top"/>
    </xf>
    <xf numFmtId="194" fontId="41" fillId="0" borderId="0"/>
    <xf numFmtId="0" fontId="41" fillId="0" borderId="0"/>
    <xf numFmtId="0" fontId="41" fillId="0" borderId="0"/>
    <xf numFmtId="0" fontId="41" fillId="0" borderId="0"/>
    <xf numFmtId="194" fontId="41" fillId="0" borderId="0"/>
    <xf numFmtId="194" fontId="41" fillId="0" borderId="0"/>
    <xf numFmtId="0" fontId="46" fillId="0" borderId="0" applyFill="0" applyBorder="0" applyProtection="0">
      <alignment vertical="center"/>
    </xf>
    <xf numFmtId="0" fontId="22" fillId="0" borderId="0"/>
    <xf numFmtId="0" fontId="41" fillId="0" borderId="0"/>
    <xf numFmtId="245" fontId="146" fillId="0" borderId="0"/>
    <xf numFmtId="245" fontId="146" fillId="0" borderId="0"/>
    <xf numFmtId="194" fontId="9" fillId="0" borderId="0"/>
    <xf numFmtId="0" fontId="41" fillId="0" borderId="0"/>
    <xf numFmtId="0" fontId="3" fillId="0" borderId="0"/>
    <xf numFmtId="0" fontId="41" fillId="0" borderId="0"/>
    <xf numFmtId="194" fontId="41" fillId="0" borderId="0"/>
    <xf numFmtId="0" fontId="22" fillId="0" borderId="0"/>
    <xf numFmtId="194" fontId="41" fillId="0" borderId="0"/>
    <xf numFmtId="245" fontId="146" fillId="0" borderId="0"/>
    <xf numFmtId="0" fontId="3" fillId="0" borderId="0"/>
    <xf numFmtId="245" fontId="146" fillId="0" borderId="0"/>
    <xf numFmtId="172" fontId="37" fillId="0" borderId="0">
      <alignment vertical="top"/>
    </xf>
    <xf numFmtId="0" fontId="22" fillId="0" borderId="0"/>
    <xf numFmtId="194" fontId="232" fillId="0" borderId="0"/>
    <xf numFmtId="0" fontId="175" fillId="0" borderId="0"/>
    <xf numFmtId="194" fontId="232" fillId="0" borderId="0"/>
    <xf numFmtId="0" fontId="159" fillId="0" borderId="0"/>
    <xf numFmtId="49" fontId="18" fillId="0" borderId="0" applyBorder="0">
      <alignment vertical="top"/>
    </xf>
    <xf numFmtId="194" fontId="13" fillId="0" borderId="0"/>
    <xf numFmtId="194" fontId="232" fillId="0" borderId="0"/>
    <xf numFmtId="49" fontId="18" fillId="0" borderId="0" applyBorder="0">
      <alignment vertical="top"/>
    </xf>
    <xf numFmtId="194" fontId="232" fillId="0" borderId="0"/>
    <xf numFmtId="194" fontId="232" fillId="0" borderId="0"/>
    <xf numFmtId="49" fontId="18" fillId="0" borderId="0" applyBorder="0">
      <alignment vertical="top"/>
    </xf>
    <xf numFmtId="194" fontId="232" fillId="0" borderId="0"/>
    <xf numFmtId="0" fontId="9" fillId="0" borderId="0"/>
    <xf numFmtId="194" fontId="232" fillId="0" borderId="0"/>
    <xf numFmtId="194" fontId="232" fillId="0" borderId="0"/>
    <xf numFmtId="194" fontId="13" fillId="0" borderId="0"/>
    <xf numFmtId="194" fontId="159" fillId="0" borderId="0">
      <alignment vertical="center" wrapText="1"/>
    </xf>
    <xf numFmtId="1" fontId="233" fillId="0" borderId="11">
      <alignment horizontal="left" vertical="center"/>
    </xf>
    <xf numFmtId="194" fontId="234" fillId="76" borderId="0" applyNumberFormat="0" applyBorder="0" applyAlignment="0" applyProtection="0"/>
    <xf numFmtId="242" fontId="235" fillId="0" borderId="11">
      <alignment vertical="top"/>
    </xf>
    <xf numFmtId="194" fontId="236" fillId="0" borderId="0" applyNumberFormat="0" applyFill="0" applyBorder="0" applyAlignment="0" applyProtection="0"/>
    <xf numFmtId="0" fontId="77" fillId="5" borderId="0" applyNumberFormat="0" applyBorder="0" applyAlignment="0" applyProtection="0"/>
    <xf numFmtId="0" fontId="9" fillId="0" borderId="0"/>
    <xf numFmtId="0" fontId="77" fillId="5" borderId="0" applyNumberFormat="0" applyBorder="0" applyAlignment="0" applyProtection="0"/>
    <xf numFmtId="0" fontId="9" fillId="0" borderId="0"/>
    <xf numFmtId="0" fontId="95" fillId="0" borderId="0"/>
    <xf numFmtId="0" fontId="77" fillId="5" borderId="0" applyNumberFormat="0" applyBorder="0" applyAlignment="0" applyProtection="0"/>
    <xf numFmtId="0" fontId="41" fillId="0" borderId="0"/>
    <xf numFmtId="0" fontId="9" fillId="44" borderId="15" applyNumberFormat="0" applyFont="0" applyAlignment="0" applyProtection="0"/>
    <xf numFmtId="0" fontId="9" fillId="44" borderId="15" applyNumberFormat="0" applyFont="0" applyAlignment="0" applyProtection="0"/>
    <xf numFmtId="0" fontId="77" fillId="5" borderId="0" applyNumberFormat="0" applyBorder="0" applyAlignment="0" applyProtection="0"/>
    <xf numFmtId="0" fontId="9" fillId="44" borderId="15" applyNumberFormat="0" applyFont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9" fillId="0" borderId="0" applyFont="0" applyFill="0" applyBorder="0" applyProtection="0">
      <alignment horizontal="center" vertical="center" wrapText="1"/>
    </xf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170" fontId="78" fillId="19" borderId="14" applyNumberFormat="0" applyBorder="0" applyAlignment="0">
      <alignment vertical="center"/>
      <protection locked="0"/>
    </xf>
    <xf numFmtId="0" fontId="9" fillId="0" borderId="0" applyNumberFormat="0" applyFont="0" applyFill="0" applyBorder="0" applyProtection="0">
      <alignment horizontal="justify" vertical="center" wrapText="1"/>
    </xf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9" fillId="44" borderId="15" applyNumberFormat="0" applyFont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9" fillId="44" borderId="15" applyNumberFormat="0" applyFont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9" fillId="44" borderId="15" applyNumberFormat="0" applyFont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9" fillId="44" borderId="15" applyNumberFormat="0" applyFont="0" applyAlignment="0" applyProtection="0"/>
    <xf numFmtId="0" fontId="9" fillId="44" borderId="15" applyNumberFormat="0" applyFont="0" applyAlignment="0" applyProtection="0"/>
    <xf numFmtId="0" fontId="9" fillId="44" borderId="15" applyNumberFormat="0" applyFont="0" applyAlignment="0" applyProtection="0"/>
    <xf numFmtId="0" fontId="9" fillId="44" borderId="15" applyNumberFormat="0" applyFont="0" applyAlignment="0" applyProtection="0"/>
    <xf numFmtId="0" fontId="9" fillId="44" borderId="15" applyNumberFormat="0" applyFont="0" applyAlignment="0" applyProtection="0"/>
    <xf numFmtId="0" fontId="13" fillId="44" borderId="15" applyNumberFormat="0" applyFont="0" applyAlignment="0" applyProtection="0"/>
    <xf numFmtId="0" fontId="9" fillId="44" borderId="15" applyNumberFormat="0" applyFont="0" applyAlignment="0" applyProtection="0"/>
    <xf numFmtId="0" fontId="9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9" fillId="44" borderId="15" applyNumberFormat="0" applyFont="0" applyAlignment="0" applyProtection="0"/>
    <xf numFmtId="0" fontId="9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9" fillId="44" borderId="15" applyNumberFormat="0" applyFont="0" applyAlignment="0" applyProtection="0"/>
    <xf numFmtId="0" fontId="121" fillId="51" borderId="0" applyNumberFormat="0" applyBorder="0" applyAlignment="0" applyProtection="0"/>
    <xf numFmtId="0" fontId="41" fillId="44" borderId="15" applyNumberFormat="0" applyFont="0" applyAlignment="0" applyProtection="0"/>
    <xf numFmtId="0" fontId="13" fillId="44" borderId="15" applyNumberFormat="0" applyFont="0" applyAlignment="0" applyProtection="0"/>
    <xf numFmtId="0" fontId="41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49" fontId="11" fillId="0" borderId="75">
      <alignment horizontal="left" vertical="center"/>
    </xf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9" fontId="9" fillId="0" borderId="0" applyFont="0" applyFill="0" applyBorder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9" fontId="9" fillId="0" borderId="0" applyFont="0" applyFill="0" applyBorder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28" fillId="0" borderId="0" applyFont="0" applyFill="0" applyBorder="0" applyAlignment="0" applyProtection="0"/>
    <xf numFmtId="9" fontId="130" fillId="0" borderId="0" applyFont="0" applyFill="0" applyBorder="0" applyAlignment="0" applyProtection="0"/>
    <xf numFmtId="179" fontId="37" fillId="2" borderId="0">
      <alignment vertical="top"/>
    </xf>
    <xf numFmtId="9" fontId="9" fillId="0" borderId="0" applyFont="0" applyFill="0" applyBorder="0" applyAlignment="0" applyProtection="0"/>
    <xf numFmtId="9" fontId="41" fillId="0" borderId="0" applyFont="0" applyFill="0" applyBorder="0" applyAlignment="0" applyProtection="0"/>
    <xf numFmtId="172" fontId="237" fillId="0" borderId="11" applyBorder="0">
      <alignment vertical="center"/>
    </xf>
    <xf numFmtId="0" fontId="80" fillId="0" borderId="16" applyNumberFormat="0" applyFill="0" applyAlignment="0" applyProtection="0"/>
    <xf numFmtId="178" fontId="238" fillId="0" borderId="11"/>
    <xf numFmtId="0" fontId="9" fillId="0" borderId="11" applyNumberFormat="0" applyFon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9" fontId="9" fillId="0" borderId="0" applyFont="0" applyFill="0" applyBorder="0" applyAlignment="0" applyProtection="0"/>
    <xf numFmtId="3" fontId="239" fillId="134" borderId="75">
      <alignment horizontal="justify"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94" fontId="240" fillId="0" borderId="100" applyNumberFormat="0" applyFill="0" applyAlignment="0" applyProtection="0"/>
    <xf numFmtId="9" fontId="13" fillId="0" borderId="0" applyFont="0" applyFill="0" applyBorder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241" fillId="0" borderId="53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38" fontId="34" fillId="0" borderId="0">
      <alignment vertical="top"/>
    </xf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38" fontId="34" fillId="0" borderId="0">
      <alignment vertical="top"/>
    </xf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194" fontId="38" fillId="0" borderId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180" fontId="34" fillId="0" borderId="0">
      <alignment vertical="top"/>
    </xf>
    <xf numFmtId="185" fontId="12" fillId="0" borderId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170" fontId="55" fillId="0" borderId="0" applyFill="0" applyBorder="0" applyAlignment="0" applyProtection="0"/>
    <xf numFmtId="170" fontId="55" fillId="0" borderId="0" applyFill="0" applyBorder="0" applyAlignment="0" applyProtection="0"/>
    <xf numFmtId="194" fontId="9" fillId="0" borderId="0">
      <alignment vertical="justify"/>
    </xf>
    <xf numFmtId="180" fontId="34" fillId="0" borderId="0">
      <alignment vertical="top"/>
    </xf>
    <xf numFmtId="49" fontId="10" fillId="0" borderId="0"/>
    <xf numFmtId="170" fontId="55" fillId="0" borderId="0" applyFill="0" applyBorder="0" applyAlignment="0" applyProtection="0"/>
    <xf numFmtId="0" fontId="12" fillId="0" borderId="0"/>
    <xf numFmtId="49" fontId="242" fillId="0" borderId="0">
      <alignment vertical="top"/>
    </xf>
    <xf numFmtId="170" fontId="55" fillId="0" borderId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9" fontId="55" fillId="0" borderId="0">
      <alignment horizontal="center"/>
    </xf>
    <xf numFmtId="2" fontId="55" fillId="0" borderId="0" applyFill="0" applyBorder="0" applyAlignment="0" applyProtection="0"/>
    <xf numFmtId="246" fontId="13" fillId="0" borderId="0" applyFont="0" applyFill="0" applyBorder="0" applyAlignment="0" applyProtection="0"/>
    <xf numFmtId="0" fontId="28" fillId="0" borderId="75" applyBorder="0" applyAlignment="0">
      <alignment horizontal="left" wrapText="1"/>
    </xf>
    <xf numFmtId="170" fontId="55" fillId="0" borderId="0" applyFill="0" applyBorder="0" applyAlignment="0" applyProtection="0"/>
    <xf numFmtId="170" fontId="55" fillId="0" borderId="0" applyFill="0" applyBorder="0" applyAlignment="0" applyProtection="0"/>
    <xf numFmtId="170" fontId="55" fillId="0" borderId="0" applyFill="0" applyBorder="0" applyAlignment="0" applyProtection="0"/>
    <xf numFmtId="170" fontId="55" fillId="0" borderId="0" applyFill="0" applyBorder="0" applyAlignment="0" applyProtection="0"/>
    <xf numFmtId="170" fontId="55" fillId="0" borderId="0" applyFill="0" applyBorder="0" applyAlignment="0" applyProtection="0"/>
    <xf numFmtId="170" fontId="55" fillId="0" borderId="0" applyFill="0" applyBorder="0" applyAlignment="0" applyProtection="0"/>
    <xf numFmtId="0" fontId="82" fillId="0" borderId="0" applyNumberFormat="0" applyFill="0" applyBorder="0" applyAlignment="0" applyProtection="0"/>
    <xf numFmtId="170" fontId="55" fillId="0" borderId="0" applyFill="0" applyBorder="0" applyAlignment="0" applyProtection="0"/>
    <xf numFmtId="0" fontId="82" fillId="0" borderId="0" applyNumberFormat="0" applyFill="0" applyBorder="0" applyAlignment="0" applyProtection="0"/>
    <xf numFmtId="170" fontId="55" fillId="0" borderId="0" applyFill="0" applyBorder="0" applyAlignment="0" applyProtection="0"/>
    <xf numFmtId="0" fontId="82" fillId="0" borderId="0" applyNumberFormat="0" applyFill="0" applyBorder="0" applyAlignment="0" applyProtection="0"/>
    <xf numFmtId="246" fontId="13" fillId="0" borderId="0" applyFont="0" applyFill="0" applyBorder="0" applyAlignment="0" applyProtection="0"/>
    <xf numFmtId="0" fontId="82" fillId="0" borderId="0" applyNumberFormat="0" applyFill="0" applyBorder="0" applyAlignment="0" applyProtection="0"/>
    <xf numFmtId="246" fontId="13" fillId="0" borderId="0" applyFon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49" fontId="55" fillId="0" borderId="0">
      <alignment horizontal="center"/>
    </xf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49" fontId="55" fillId="0" borderId="0">
      <alignment horizontal="center"/>
    </xf>
    <xf numFmtId="49" fontId="55" fillId="0" borderId="0">
      <alignment horizontal="center"/>
    </xf>
    <xf numFmtId="49" fontId="55" fillId="0" borderId="0">
      <alignment horizontal="center"/>
    </xf>
    <xf numFmtId="49" fontId="55" fillId="0" borderId="0">
      <alignment horizontal="center"/>
    </xf>
    <xf numFmtId="49" fontId="55" fillId="0" borderId="0">
      <alignment horizontal="center"/>
    </xf>
    <xf numFmtId="49" fontId="55" fillId="0" borderId="0">
      <alignment horizontal="center"/>
    </xf>
    <xf numFmtId="49" fontId="55" fillId="0" borderId="0">
      <alignment horizontal="center"/>
    </xf>
    <xf numFmtId="49" fontId="55" fillId="0" borderId="0">
      <alignment horizontal="center"/>
    </xf>
    <xf numFmtId="189" fontId="9" fillId="0" borderId="0" applyFont="0" applyFill="0" applyBorder="0" applyAlignment="0" applyProtection="0"/>
    <xf numFmtId="49" fontId="55" fillId="0" borderId="0">
      <alignment horizontal="center"/>
    </xf>
    <xf numFmtId="190" fontId="9" fillId="0" borderId="0" applyFont="0" applyFill="0" applyBorder="0" applyAlignment="0" applyProtection="0"/>
    <xf numFmtId="246" fontId="13" fillId="0" borderId="0" applyFont="0" applyFill="0" applyBorder="0" applyAlignment="0" applyProtection="0"/>
    <xf numFmtId="49" fontId="55" fillId="0" borderId="0">
      <alignment horizontal="center"/>
    </xf>
    <xf numFmtId="2" fontId="55" fillId="0" borderId="0" applyFill="0" applyBorder="0" applyAlignment="0" applyProtection="0"/>
    <xf numFmtId="2" fontId="55" fillId="0" borderId="0" applyFill="0" applyBorder="0" applyAlignment="0" applyProtection="0"/>
    <xf numFmtId="2" fontId="55" fillId="0" borderId="0" applyFill="0" applyBorder="0" applyAlignment="0" applyProtection="0"/>
    <xf numFmtId="2" fontId="55" fillId="0" borderId="0" applyFill="0" applyBorder="0" applyAlignment="0" applyProtection="0"/>
    <xf numFmtId="2" fontId="55" fillId="0" borderId="0" applyFill="0" applyBorder="0" applyAlignment="0" applyProtection="0"/>
    <xf numFmtId="2" fontId="55" fillId="0" borderId="0" applyFill="0" applyBorder="0" applyAlignment="0" applyProtection="0"/>
    <xf numFmtId="2" fontId="55" fillId="0" borderId="0" applyFill="0" applyBorder="0" applyAlignment="0" applyProtection="0"/>
    <xf numFmtId="169" fontId="9" fillId="0" borderId="0" applyFont="0" applyFill="0" applyBorder="0" applyAlignment="0" applyProtection="0"/>
    <xf numFmtId="2" fontId="55" fillId="0" borderId="0" applyFill="0" applyBorder="0" applyAlignment="0" applyProtection="0"/>
    <xf numFmtId="169" fontId="41" fillId="0" borderId="0" applyFont="0" applyFill="0" applyBorder="0" applyAlignment="0" applyProtection="0"/>
    <xf numFmtId="246" fontId="13" fillId="0" borderId="0" applyFont="0" applyFill="0" applyBorder="0" applyAlignment="0" applyProtection="0"/>
    <xf numFmtId="2" fontId="55" fillId="0" borderId="0" applyFill="0" applyBorder="0" applyAlignment="0" applyProtection="0"/>
    <xf numFmtId="246" fontId="13" fillId="0" borderId="0" applyFont="0" applyFill="0" applyBorder="0" applyAlignment="0" applyProtection="0"/>
    <xf numFmtId="246" fontId="13" fillId="0" borderId="0" applyFont="0" applyFill="0" applyBorder="0" applyAlignment="0" applyProtection="0"/>
    <xf numFmtId="246" fontId="13" fillId="0" borderId="0" applyFont="0" applyFill="0" applyBorder="0" applyAlignment="0" applyProtection="0"/>
    <xf numFmtId="246" fontId="13" fillId="0" borderId="0" applyFont="0" applyFill="0" applyBorder="0" applyAlignment="0" applyProtection="0"/>
    <xf numFmtId="246" fontId="13" fillId="0" borderId="0" applyFont="0" applyFill="0" applyBorder="0" applyAlignment="0" applyProtection="0"/>
    <xf numFmtId="247" fontId="13" fillId="0" borderId="0" applyFont="0" applyFill="0" applyBorder="0" applyAlignment="0" applyProtection="0"/>
    <xf numFmtId="247" fontId="13" fillId="0" borderId="0" applyFont="0" applyFill="0" applyBorder="0" applyAlignment="0" applyProtection="0"/>
    <xf numFmtId="247" fontId="13" fillId="0" borderId="0" applyFont="0" applyFill="0" applyBorder="0" applyAlignment="0" applyProtection="0"/>
    <xf numFmtId="169" fontId="41" fillId="0" borderId="0" applyFont="0" applyFill="0" applyBorder="0" applyAlignment="0" applyProtection="0"/>
    <xf numFmtId="194" fontId="13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41" fillId="0" borderId="0" applyFont="0" applyFill="0" applyBorder="0" applyAlignment="0" applyProtection="0"/>
    <xf numFmtId="194" fontId="13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130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146" fillId="0" borderId="0" applyFont="0" applyFill="0" applyBorder="0" applyAlignment="0" applyProtection="0"/>
    <xf numFmtId="194" fontId="13" fillId="0" borderId="0" applyFont="0" applyFill="0" applyBorder="0" applyAlignment="0" applyProtection="0"/>
    <xf numFmtId="169" fontId="9" fillId="0" borderId="0" applyFont="0" applyFill="0" applyBorder="0" applyAlignment="0" applyProtection="0"/>
    <xf numFmtId="194" fontId="13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194" fontId="13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94" fontId="13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9" fillId="0" borderId="0" applyFont="0" applyFill="0" applyBorder="0" applyAlignment="0" applyProtection="0"/>
    <xf numFmtId="194" fontId="13" fillId="0" borderId="0" applyFont="0" applyFill="0" applyBorder="0" applyAlignment="0" applyProtection="0"/>
    <xf numFmtId="169" fontId="9" fillId="0" borderId="0" applyFont="0" applyFill="0" applyBorder="0" applyAlignment="0" applyProtection="0"/>
    <xf numFmtId="190" fontId="13" fillId="0" borderId="0" applyFont="0" applyFill="0" applyBorder="0" applyAlignment="0" applyProtection="0"/>
    <xf numFmtId="169" fontId="9" fillId="0" borderId="0" applyFont="0" applyFill="0" applyBorder="0" applyAlignment="0" applyProtection="0"/>
    <xf numFmtId="190" fontId="13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130" fillId="0" borderId="0" applyFont="0" applyFill="0" applyBorder="0" applyAlignment="0" applyProtection="0"/>
    <xf numFmtId="169" fontId="41" fillId="0" borderId="0" applyFont="0" applyFill="0" applyBorder="0" applyAlignment="0" applyProtection="0"/>
    <xf numFmtId="247" fontId="13" fillId="0" borderId="0" applyFont="0" applyFill="0" applyBorder="0" applyAlignment="0" applyProtection="0"/>
    <xf numFmtId="248" fontId="9" fillId="0" borderId="0" applyFont="0" applyFill="0" applyBorder="0" applyAlignment="0" applyProtection="0"/>
    <xf numFmtId="4" fontId="18" fillId="3" borderId="0" applyFont="0" applyBorder="0">
      <alignment horizontal="right"/>
    </xf>
    <xf numFmtId="249" fontId="13" fillId="0" borderId="0" applyFont="0" applyFill="0" applyBorder="0" applyAlignment="0" applyProtection="0"/>
    <xf numFmtId="4" fontId="18" fillId="3" borderId="0" applyFont="0" applyBorder="0">
      <alignment horizontal="right"/>
    </xf>
    <xf numFmtId="169" fontId="41" fillId="0" borderId="0" applyFont="0" applyFill="0" applyBorder="0" applyAlignment="0" applyProtection="0"/>
    <xf numFmtId="4" fontId="18" fillId="3" borderId="0" applyBorder="0">
      <alignment horizontal="right"/>
    </xf>
    <xf numFmtId="169" fontId="41" fillId="0" borderId="0" applyFont="0" applyFill="0" applyBorder="0" applyAlignment="0" applyProtection="0"/>
    <xf numFmtId="169" fontId="125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4" fontId="18" fillId="3" borderId="0" applyFont="0" applyBorder="0">
      <alignment horizontal="right"/>
    </xf>
    <xf numFmtId="169" fontId="41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4" fontId="18" fillId="3" borderId="0" applyFont="0" applyBorder="0">
      <alignment horizontal="right"/>
    </xf>
    <xf numFmtId="169" fontId="41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41" fillId="0" borderId="0" applyFont="0" applyFill="0" applyBorder="0" applyAlignment="0" applyProtection="0"/>
    <xf numFmtId="194" fontId="12" fillId="0" borderId="0"/>
    <xf numFmtId="250" fontId="13" fillId="0" borderId="0" applyFont="0" applyFill="0" applyBorder="0" applyAlignment="0" applyProtection="0"/>
    <xf numFmtId="4" fontId="18" fillId="135" borderId="17" applyBorder="0">
      <alignment horizontal="right"/>
    </xf>
    <xf numFmtId="169" fontId="9" fillId="0" borderId="0" applyFont="0" applyFill="0" applyBorder="0" applyAlignment="0" applyProtection="0"/>
    <xf numFmtId="4" fontId="18" fillId="3" borderId="11" applyFont="0" applyBorder="0">
      <alignment horizontal="right"/>
    </xf>
    <xf numFmtId="4" fontId="18" fillId="3" borderId="11" applyFont="0" applyBorder="0">
      <alignment horizontal="right"/>
    </xf>
    <xf numFmtId="4" fontId="18" fillId="3" borderId="17" applyBorder="0">
      <alignment horizontal="right"/>
    </xf>
    <xf numFmtId="4" fontId="18" fillId="3" borderId="0" applyBorder="0">
      <alignment horizontal="right"/>
    </xf>
    <xf numFmtId="4" fontId="18" fillId="3" borderId="11" applyFont="0" applyBorder="0">
      <alignment horizontal="right"/>
    </xf>
    <xf numFmtId="194" fontId="166" fillId="136" borderId="0" applyNumberFormat="0" applyBorder="0" applyAlignment="0" applyProtection="0"/>
    <xf numFmtId="251" fontId="28" fillId="0" borderId="75">
      <alignment vertical="top" wrapText="1"/>
    </xf>
    <xf numFmtId="4" fontId="18" fillId="135" borderId="17" applyBorder="0">
      <alignment horizontal="right"/>
    </xf>
    <xf numFmtId="3" fontId="9" fillId="0" borderId="0" applyFont="0" applyBorder="0">
      <alignment horizontal="center"/>
    </xf>
    <xf numFmtId="0" fontId="83" fillId="6" borderId="0" applyNumberFormat="0" applyBorder="0" applyAlignment="0" applyProtection="0"/>
    <xf numFmtId="3" fontId="28" fillId="0" borderId="11" applyBorder="0">
      <alignment vertical="center"/>
    </xf>
    <xf numFmtId="0" fontId="83" fillId="6" borderId="0" applyNumberFormat="0" applyBorder="0" applyAlignment="0" applyProtection="0"/>
    <xf numFmtId="3" fontId="28" fillId="0" borderId="11" applyBorder="0">
      <alignment vertical="center"/>
    </xf>
    <xf numFmtId="0" fontId="83" fillId="6" borderId="0" applyNumberFormat="0" applyBorder="0" applyAlignment="0" applyProtection="0"/>
    <xf numFmtId="3" fontId="28" fillId="0" borderId="11" applyBorder="0">
      <alignment vertical="center"/>
    </xf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173" fontId="9" fillId="0" borderId="11" applyFont="0" applyFill="0" applyBorder="0" applyProtection="0">
      <alignment horizontal="center" vertical="center"/>
    </xf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168" fontId="39" fillId="0" borderId="0">
      <protection locked="0"/>
    </xf>
    <xf numFmtId="168" fontId="39" fillId="0" borderId="0">
      <protection locked="0"/>
    </xf>
    <xf numFmtId="49" fontId="209" fillId="0" borderId="11">
      <alignment horizontal="center" vertical="center" wrapText="1"/>
    </xf>
    <xf numFmtId="0" fontId="28" fillId="0" borderId="11" applyBorder="0">
      <alignment horizontal="center" vertical="center" wrapText="1"/>
    </xf>
    <xf numFmtId="194" fontId="28" fillId="0" borderId="11" applyBorder="0">
      <alignment horizontal="center" vertical="center" wrapText="1"/>
    </xf>
    <xf numFmtId="194" fontId="28" fillId="0" borderId="11" applyBorder="0">
      <alignment horizontal="center" vertical="center" wrapText="1"/>
    </xf>
    <xf numFmtId="194" fontId="28" fillId="0" borderId="11" applyBorder="0">
      <alignment horizontal="center" vertical="center" wrapText="1"/>
    </xf>
    <xf numFmtId="49" fontId="209" fillId="0" borderId="11">
      <alignment horizontal="center" vertical="center" wrapText="1"/>
    </xf>
    <xf numFmtId="0" fontId="13" fillId="0" borderId="0"/>
    <xf numFmtId="0" fontId="228" fillId="0" borderId="0"/>
    <xf numFmtId="49" fontId="187" fillId="0" borderId="11" applyNumberFormat="0" applyFill="0" applyAlignment="0" applyProtection="0"/>
    <xf numFmtId="174" fontId="9" fillId="0" borderId="0"/>
    <xf numFmtId="0" fontId="13" fillId="0" borderId="0"/>
    <xf numFmtId="9" fontId="13" fillId="0" borderId="0" applyFont="0" applyFill="0" applyBorder="0" applyAlignment="0" applyProtection="0"/>
    <xf numFmtId="49" fontId="18" fillId="0" borderId="0" applyBorder="0">
      <alignment vertical="top"/>
    </xf>
    <xf numFmtId="0" fontId="9" fillId="0" borderId="0"/>
    <xf numFmtId="169" fontId="18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38" fillId="0" borderId="0"/>
    <xf numFmtId="0" fontId="6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12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/>
    <xf numFmtId="0" fontId="12" fillId="0" borderId="0"/>
    <xf numFmtId="0" fontId="38" fillId="0" borderId="0"/>
    <xf numFmtId="0" fontId="12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38" fillId="0" borderId="0"/>
    <xf numFmtId="0" fontId="12" fillId="0" borderId="0"/>
    <xf numFmtId="0" fontId="12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80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12" fillId="0" borderId="0"/>
    <xf numFmtId="0" fontId="2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168" fontId="126" fillId="0" borderId="0">
      <protection locked="0"/>
    </xf>
    <xf numFmtId="168" fontId="39" fillId="0" borderId="0">
      <protection locked="0"/>
    </xf>
    <xf numFmtId="168" fontId="126" fillId="0" borderId="0">
      <protection locked="0"/>
    </xf>
    <xf numFmtId="168" fontId="39" fillId="0" borderId="0">
      <protection locked="0"/>
    </xf>
    <xf numFmtId="252" fontId="126" fillId="0" borderId="0">
      <protection locked="0"/>
    </xf>
    <xf numFmtId="197" fontId="126" fillId="0" borderId="0">
      <protection locked="0"/>
    </xf>
    <xf numFmtId="252" fontId="39" fillId="0" borderId="0">
      <protection locked="0"/>
    </xf>
    <xf numFmtId="252" fontId="39" fillId="0" borderId="0">
      <protection locked="0"/>
    </xf>
    <xf numFmtId="252" fontId="126" fillId="0" borderId="0">
      <protection locked="0"/>
    </xf>
    <xf numFmtId="198" fontId="126" fillId="0" borderId="0">
      <protection locked="0"/>
    </xf>
    <xf numFmtId="252" fontId="39" fillId="0" borderId="0">
      <protection locked="0"/>
    </xf>
    <xf numFmtId="252" fontId="39" fillId="0" borderId="0">
      <protection locked="0"/>
    </xf>
    <xf numFmtId="252" fontId="126" fillId="0" borderId="0">
      <protection locked="0"/>
    </xf>
    <xf numFmtId="252" fontId="39" fillId="0" borderId="0">
      <protection locked="0"/>
    </xf>
    <xf numFmtId="252" fontId="39" fillId="0" borderId="0">
      <protection locked="0"/>
    </xf>
    <xf numFmtId="252" fontId="126" fillId="0" borderId="0">
      <protection locked="0"/>
    </xf>
    <xf numFmtId="252" fontId="126" fillId="0" borderId="0">
      <protection locked="0"/>
    </xf>
    <xf numFmtId="252" fontId="126" fillId="0" borderId="0">
      <protection locked="0"/>
    </xf>
    <xf numFmtId="252" fontId="39" fillId="0" borderId="0">
      <protection locked="0"/>
    </xf>
    <xf numFmtId="252" fontId="39" fillId="0" borderId="0">
      <protection locked="0"/>
    </xf>
    <xf numFmtId="0" fontId="126" fillId="0" borderId="1">
      <protection locked="0"/>
    </xf>
    <xf numFmtId="0" fontId="39" fillId="0" borderId="1">
      <protection locked="0"/>
    </xf>
    <xf numFmtId="252" fontId="255" fillId="0" borderId="0">
      <protection locked="0"/>
    </xf>
    <xf numFmtId="199" fontId="255" fillId="0" borderId="0">
      <protection locked="0"/>
    </xf>
    <xf numFmtId="252" fontId="40" fillId="0" borderId="0">
      <protection locked="0"/>
    </xf>
    <xf numFmtId="252" fontId="40" fillId="0" borderId="0">
      <protection locked="0"/>
    </xf>
    <xf numFmtId="252" fontId="255" fillId="0" borderId="0">
      <protection locked="0"/>
    </xf>
    <xf numFmtId="252" fontId="40" fillId="0" borderId="0">
      <protection locked="0"/>
    </xf>
    <xf numFmtId="252" fontId="40" fillId="0" borderId="0">
      <protection locked="0"/>
    </xf>
    <xf numFmtId="252" fontId="126" fillId="0" borderId="1">
      <protection locked="0"/>
    </xf>
    <xf numFmtId="252" fontId="39" fillId="0" borderId="1">
      <protection locked="0"/>
    </xf>
    <xf numFmtId="252" fontId="39" fillId="0" borderId="1">
      <protection locked="0"/>
    </xf>
    <xf numFmtId="253" fontId="21" fillId="0" borderId="0">
      <alignment horizontal="center"/>
    </xf>
    <xf numFmtId="254" fontId="9" fillId="0" borderId="0">
      <alignment horizontal="center"/>
    </xf>
    <xf numFmtId="0" fontId="41" fillId="4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56" fillId="4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56" fillId="4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56" fillId="4" borderId="0" applyNumberFormat="0" applyBorder="0" applyAlignment="0" applyProtection="0"/>
    <xf numFmtId="0" fontId="256" fillId="4" borderId="0" applyNumberFormat="0" applyBorder="0" applyAlignment="0" applyProtection="0"/>
    <xf numFmtId="0" fontId="256" fillId="4" borderId="0" applyNumberFormat="0" applyBorder="0" applyAlignment="0" applyProtection="0"/>
    <xf numFmtId="0" fontId="256" fillId="4" borderId="0" applyNumberFormat="0" applyBorder="0" applyAlignment="0" applyProtection="0"/>
    <xf numFmtId="0" fontId="256" fillId="4" borderId="0" applyNumberFormat="0" applyBorder="0" applyAlignment="0" applyProtection="0"/>
    <xf numFmtId="0" fontId="257" fillId="5" borderId="0" applyNumberFormat="0" applyBorder="0" applyAlignment="0" applyProtection="0"/>
    <xf numFmtId="0" fontId="41" fillId="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56" fillId="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56" fillId="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56" fillId="5" borderId="0" applyNumberFormat="0" applyBorder="0" applyAlignment="0" applyProtection="0"/>
    <xf numFmtId="0" fontId="256" fillId="5" borderId="0" applyNumberFormat="0" applyBorder="0" applyAlignment="0" applyProtection="0"/>
    <xf numFmtId="0" fontId="256" fillId="5" borderId="0" applyNumberFormat="0" applyBorder="0" applyAlignment="0" applyProtection="0"/>
    <xf numFmtId="0" fontId="256" fillId="5" borderId="0" applyNumberFormat="0" applyBorder="0" applyAlignment="0" applyProtection="0"/>
    <xf numFmtId="0" fontId="256" fillId="5" borderId="0" applyNumberFormat="0" applyBorder="0" applyAlignment="0" applyProtection="0"/>
    <xf numFmtId="0" fontId="257" fillId="6" borderId="0" applyNumberFormat="0" applyBorder="0" applyAlignment="0" applyProtection="0"/>
    <xf numFmtId="0" fontId="41" fillId="6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56" fillId="6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56" fillId="6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56" fillId="6" borderId="0" applyNumberFormat="0" applyBorder="0" applyAlignment="0" applyProtection="0"/>
    <xf numFmtId="0" fontId="256" fillId="6" borderId="0" applyNumberFormat="0" applyBorder="0" applyAlignment="0" applyProtection="0"/>
    <xf numFmtId="0" fontId="256" fillId="6" borderId="0" applyNumberFormat="0" applyBorder="0" applyAlignment="0" applyProtection="0"/>
    <xf numFmtId="0" fontId="256" fillId="6" borderId="0" applyNumberFormat="0" applyBorder="0" applyAlignment="0" applyProtection="0"/>
    <xf numFmtId="0" fontId="256" fillId="6" borderId="0" applyNumberFormat="0" applyBorder="0" applyAlignment="0" applyProtection="0"/>
    <xf numFmtId="0" fontId="257" fillId="7" borderId="0" applyNumberFormat="0" applyBorder="0" applyAlignment="0" applyProtection="0"/>
    <xf numFmtId="0" fontId="41" fillId="7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56" fillId="7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56" fillId="7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56" fillId="7" borderId="0" applyNumberFormat="0" applyBorder="0" applyAlignment="0" applyProtection="0"/>
    <xf numFmtId="0" fontId="256" fillId="7" borderId="0" applyNumberFormat="0" applyBorder="0" applyAlignment="0" applyProtection="0"/>
    <xf numFmtId="0" fontId="256" fillId="7" borderId="0" applyNumberFormat="0" applyBorder="0" applyAlignment="0" applyProtection="0"/>
    <xf numFmtId="0" fontId="256" fillId="7" borderId="0" applyNumberFormat="0" applyBorder="0" applyAlignment="0" applyProtection="0"/>
    <xf numFmtId="0" fontId="256" fillId="7" borderId="0" applyNumberFormat="0" applyBorder="0" applyAlignment="0" applyProtection="0"/>
    <xf numFmtId="0" fontId="257" fillId="8" borderId="0" applyNumberFormat="0" applyBorder="0" applyAlignment="0" applyProtection="0"/>
    <xf numFmtId="0" fontId="41" fillId="8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56" fillId="8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56" fillId="8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56" fillId="8" borderId="0" applyNumberFormat="0" applyBorder="0" applyAlignment="0" applyProtection="0"/>
    <xf numFmtId="0" fontId="256" fillId="8" borderId="0" applyNumberFormat="0" applyBorder="0" applyAlignment="0" applyProtection="0"/>
    <xf numFmtId="0" fontId="256" fillId="8" borderId="0" applyNumberFormat="0" applyBorder="0" applyAlignment="0" applyProtection="0"/>
    <xf numFmtId="0" fontId="256" fillId="8" borderId="0" applyNumberFormat="0" applyBorder="0" applyAlignment="0" applyProtection="0"/>
    <xf numFmtId="0" fontId="256" fillId="8" borderId="0" applyNumberFormat="0" applyBorder="0" applyAlignment="0" applyProtection="0"/>
    <xf numFmtId="0" fontId="257" fillId="9" borderId="0" applyNumberFormat="0" applyBorder="0" applyAlignment="0" applyProtection="0"/>
    <xf numFmtId="0" fontId="41" fillId="9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56" fillId="9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56" fillId="9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56" fillId="9" borderId="0" applyNumberFormat="0" applyBorder="0" applyAlignment="0" applyProtection="0"/>
    <xf numFmtId="0" fontId="256" fillId="9" borderId="0" applyNumberFormat="0" applyBorder="0" applyAlignment="0" applyProtection="0"/>
    <xf numFmtId="0" fontId="256" fillId="9" borderId="0" applyNumberFormat="0" applyBorder="0" applyAlignment="0" applyProtection="0"/>
    <xf numFmtId="0" fontId="256" fillId="9" borderId="0" applyNumberFormat="0" applyBorder="0" applyAlignment="0" applyProtection="0"/>
    <xf numFmtId="0" fontId="256" fillId="9" borderId="0" applyNumberFormat="0" applyBorder="0" applyAlignment="0" applyProtection="0"/>
    <xf numFmtId="255" fontId="73" fillId="46" borderId="110">
      <alignment horizontal="center" vertical="center"/>
      <protection locked="0"/>
    </xf>
    <xf numFmtId="0" fontId="257" fillId="10" borderId="0" applyNumberFormat="0" applyBorder="0" applyAlignment="0" applyProtection="0"/>
    <xf numFmtId="0" fontId="41" fillId="10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56" fillId="10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56" fillId="10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56" fillId="10" borderId="0" applyNumberFormat="0" applyBorder="0" applyAlignment="0" applyProtection="0"/>
    <xf numFmtId="0" fontId="256" fillId="10" borderId="0" applyNumberFormat="0" applyBorder="0" applyAlignment="0" applyProtection="0"/>
    <xf numFmtId="0" fontId="256" fillId="10" borderId="0" applyNumberFormat="0" applyBorder="0" applyAlignment="0" applyProtection="0"/>
    <xf numFmtId="0" fontId="256" fillId="10" borderId="0" applyNumberFormat="0" applyBorder="0" applyAlignment="0" applyProtection="0"/>
    <xf numFmtId="0" fontId="256" fillId="10" borderId="0" applyNumberFormat="0" applyBorder="0" applyAlignment="0" applyProtection="0"/>
    <xf numFmtId="0" fontId="257" fillId="11" borderId="0" applyNumberFormat="0" applyBorder="0" applyAlignment="0" applyProtection="0"/>
    <xf numFmtId="0" fontId="41" fillId="11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56" fillId="11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56" fillId="11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56" fillId="11" borderId="0" applyNumberFormat="0" applyBorder="0" applyAlignment="0" applyProtection="0"/>
    <xf numFmtId="0" fontId="256" fillId="11" borderId="0" applyNumberFormat="0" applyBorder="0" applyAlignment="0" applyProtection="0"/>
    <xf numFmtId="0" fontId="256" fillId="11" borderId="0" applyNumberFormat="0" applyBorder="0" applyAlignment="0" applyProtection="0"/>
    <xf numFmtId="0" fontId="256" fillId="11" borderId="0" applyNumberFormat="0" applyBorder="0" applyAlignment="0" applyProtection="0"/>
    <xf numFmtId="0" fontId="256" fillId="11" borderId="0" applyNumberFormat="0" applyBorder="0" applyAlignment="0" applyProtection="0"/>
    <xf numFmtId="0" fontId="257" fillId="12" borderId="0" applyNumberFormat="0" applyBorder="0" applyAlignment="0" applyProtection="0"/>
    <xf numFmtId="0" fontId="41" fillId="12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56" fillId="12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56" fillId="12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56" fillId="12" borderId="0" applyNumberFormat="0" applyBorder="0" applyAlignment="0" applyProtection="0"/>
    <xf numFmtId="0" fontId="256" fillId="12" borderId="0" applyNumberFormat="0" applyBorder="0" applyAlignment="0" applyProtection="0"/>
    <xf numFmtId="0" fontId="256" fillId="12" borderId="0" applyNumberFormat="0" applyBorder="0" applyAlignment="0" applyProtection="0"/>
    <xf numFmtId="0" fontId="256" fillId="12" borderId="0" applyNumberFormat="0" applyBorder="0" applyAlignment="0" applyProtection="0"/>
    <xf numFmtId="0" fontId="256" fillId="12" borderId="0" applyNumberFormat="0" applyBorder="0" applyAlignment="0" applyProtection="0"/>
    <xf numFmtId="0" fontId="257" fillId="7" borderId="0" applyNumberFormat="0" applyBorder="0" applyAlignment="0" applyProtection="0"/>
    <xf numFmtId="0" fontId="41" fillId="7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56" fillId="7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56" fillId="7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56" fillId="7" borderId="0" applyNumberFormat="0" applyBorder="0" applyAlignment="0" applyProtection="0"/>
    <xf numFmtId="0" fontId="256" fillId="7" borderId="0" applyNumberFormat="0" applyBorder="0" applyAlignment="0" applyProtection="0"/>
    <xf numFmtId="0" fontId="256" fillId="7" borderId="0" applyNumberFormat="0" applyBorder="0" applyAlignment="0" applyProtection="0"/>
    <xf numFmtId="0" fontId="256" fillId="7" borderId="0" applyNumberFormat="0" applyBorder="0" applyAlignment="0" applyProtection="0"/>
    <xf numFmtId="0" fontId="256" fillId="7" borderId="0" applyNumberFormat="0" applyBorder="0" applyAlignment="0" applyProtection="0"/>
    <xf numFmtId="0" fontId="257" fillId="10" borderId="0" applyNumberFormat="0" applyBorder="0" applyAlignment="0" applyProtection="0"/>
    <xf numFmtId="0" fontId="41" fillId="10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56" fillId="10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56" fillId="10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56" fillId="10" borderId="0" applyNumberFormat="0" applyBorder="0" applyAlignment="0" applyProtection="0"/>
    <xf numFmtId="0" fontId="256" fillId="10" borderId="0" applyNumberFormat="0" applyBorder="0" applyAlignment="0" applyProtection="0"/>
    <xf numFmtId="0" fontId="256" fillId="10" borderId="0" applyNumberFormat="0" applyBorder="0" applyAlignment="0" applyProtection="0"/>
    <xf numFmtId="0" fontId="256" fillId="10" borderId="0" applyNumberFormat="0" applyBorder="0" applyAlignment="0" applyProtection="0"/>
    <xf numFmtId="0" fontId="256" fillId="10" borderId="0" applyNumberFormat="0" applyBorder="0" applyAlignment="0" applyProtection="0"/>
    <xf numFmtId="0" fontId="257" fillId="13" borderId="0" applyNumberFormat="0" applyBorder="0" applyAlignment="0" applyProtection="0"/>
    <xf numFmtId="0" fontId="41" fillId="13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56" fillId="13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56" fillId="13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56" fillId="13" borderId="0" applyNumberFormat="0" applyBorder="0" applyAlignment="0" applyProtection="0"/>
    <xf numFmtId="0" fontId="256" fillId="13" borderId="0" applyNumberFormat="0" applyBorder="0" applyAlignment="0" applyProtection="0"/>
    <xf numFmtId="0" fontId="256" fillId="13" borderId="0" applyNumberFormat="0" applyBorder="0" applyAlignment="0" applyProtection="0"/>
    <xf numFmtId="0" fontId="256" fillId="13" borderId="0" applyNumberFormat="0" applyBorder="0" applyAlignment="0" applyProtection="0"/>
    <xf numFmtId="0" fontId="256" fillId="13" borderId="0" applyNumberFormat="0" applyBorder="0" applyAlignment="0" applyProtection="0"/>
    <xf numFmtId="0" fontId="42" fillId="1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42" fillId="14" borderId="0" applyNumberFormat="0" applyBorder="0" applyAlignment="0" applyProtection="0"/>
    <xf numFmtId="0" fontId="224" fillId="1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224" fillId="14" borderId="0" applyNumberFormat="0" applyBorder="0" applyAlignment="0" applyProtection="0"/>
    <xf numFmtId="0" fontId="224" fillId="14" borderId="0" applyNumberFormat="0" applyBorder="0" applyAlignment="0" applyProtection="0"/>
    <xf numFmtId="0" fontId="224" fillId="14" borderId="0" applyNumberFormat="0" applyBorder="0" applyAlignment="0" applyProtection="0"/>
    <xf numFmtId="0" fontId="224" fillId="14" borderId="0" applyNumberFormat="0" applyBorder="0" applyAlignment="0" applyProtection="0"/>
    <xf numFmtId="0" fontId="224" fillId="14" borderId="0" applyNumberFormat="0" applyBorder="0" applyAlignment="0" applyProtection="0"/>
    <xf numFmtId="0" fontId="42" fillId="11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42" fillId="11" borderId="0" applyNumberFormat="0" applyBorder="0" applyAlignment="0" applyProtection="0"/>
    <xf numFmtId="0" fontId="224" fillId="11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224" fillId="11" borderId="0" applyNumberFormat="0" applyBorder="0" applyAlignment="0" applyProtection="0"/>
    <xf numFmtId="0" fontId="224" fillId="11" borderId="0" applyNumberFormat="0" applyBorder="0" applyAlignment="0" applyProtection="0"/>
    <xf numFmtId="0" fontId="224" fillId="11" borderId="0" applyNumberFormat="0" applyBorder="0" applyAlignment="0" applyProtection="0"/>
    <xf numFmtId="0" fontId="224" fillId="11" borderId="0" applyNumberFormat="0" applyBorder="0" applyAlignment="0" applyProtection="0"/>
    <xf numFmtId="0" fontId="224" fillId="11" borderId="0" applyNumberFormat="0" applyBorder="0" applyAlignment="0" applyProtection="0"/>
    <xf numFmtId="0" fontId="42" fillId="12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42" fillId="12" borderId="0" applyNumberFormat="0" applyBorder="0" applyAlignment="0" applyProtection="0"/>
    <xf numFmtId="0" fontId="224" fillId="12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42" fillId="15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42" fillId="15" borderId="0" applyNumberFormat="0" applyBorder="0" applyAlignment="0" applyProtection="0"/>
    <xf numFmtId="0" fontId="224" fillId="15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224" fillId="15" borderId="0" applyNumberFormat="0" applyBorder="0" applyAlignment="0" applyProtection="0"/>
    <xf numFmtId="0" fontId="224" fillId="15" borderId="0" applyNumberFormat="0" applyBorder="0" applyAlignment="0" applyProtection="0"/>
    <xf numFmtId="0" fontId="224" fillId="15" borderId="0" applyNumberFormat="0" applyBorder="0" applyAlignment="0" applyProtection="0"/>
    <xf numFmtId="0" fontId="224" fillId="15" borderId="0" applyNumberFormat="0" applyBorder="0" applyAlignment="0" applyProtection="0"/>
    <xf numFmtId="0" fontId="224" fillId="15" borderId="0" applyNumberFormat="0" applyBorder="0" applyAlignment="0" applyProtection="0"/>
    <xf numFmtId="0" fontId="42" fillId="16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42" fillId="16" borderId="0" applyNumberFormat="0" applyBorder="0" applyAlignment="0" applyProtection="0"/>
    <xf numFmtId="0" fontId="224" fillId="16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224" fillId="16" borderId="0" applyNumberFormat="0" applyBorder="0" applyAlignment="0" applyProtection="0"/>
    <xf numFmtId="0" fontId="224" fillId="16" borderId="0" applyNumberFormat="0" applyBorder="0" applyAlignment="0" applyProtection="0"/>
    <xf numFmtId="0" fontId="224" fillId="16" borderId="0" applyNumberFormat="0" applyBorder="0" applyAlignment="0" applyProtection="0"/>
    <xf numFmtId="0" fontId="224" fillId="16" borderId="0" applyNumberFormat="0" applyBorder="0" applyAlignment="0" applyProtection="0"/>
    <xf numFmtId="0" fontId="224" fillId="16" borderId="0" applyNumberFormat="0" applyBorder="0" applyAlignment="0" applyProtection="0"/>
    <xf numFmtId="0" fontId="42" fillId="17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42" fillId="17" borderId="0" applyNumberFormat="0" applyBorder="0" applyAlignment="0" applyProtection="0"/>
    <xf numFmtId="0" fontId="224" fillId="17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224" fillId="17" borderId="0" applyNumberFormat="0" applyBorder="0" applyAlignment="0" applyProtection="0"/>
    <xf numFmtId="0" fontId="224" fillId="17" borderId="0" applyNumberFormat="0" applyBorder="0" applyAlignment="0" applyProtection="0"/>
    <xf numFmtId="0" fontId="224" fillId="17" borderId="0" applyNumberFormat="0" applyBorder="0" applyAlignment="0" applyProtection="0"/>
    <xf numFmtId="0" fontId="224" fillId="17" borderId="0" applyNumberFormat="0" applyBorder="0" applyAlignment="0" applyProtection="0"/>
    <xf numFmtId="0" fontId="224" fillId="17" borderId="0" applyNumberFormat="0" applyBorder="0" applyAlignment="0" applyProtection="0"/>
    <xf numFmtId="256" fontId="258" fillId="0" borderId="0" applyFont="0" applyFill="0" applyBorder="0">
      <alignment horizontal="center"/>
    </xf>
    <xf numFmtId="0" fontId="15" fillId="0" borderId="0">
      <alignment horizontal="right"/>
    </xf>
    <xf numFmtId="257" fontId="14" fillId="0" borderId="0" applyFont="0" applyFill="0" applyBorder="0" applyAlignment="0" applyProtection="0"/>
    <xf numFmtId="258" fontId="14" fillId="0" borderId="0" applyFont="0" applyFill="0" applyBorder="0" applyAlignment="0" applyProtection="0"/>
    <xf numFmtId="0" fontId="259" fillId="147" borderId="6" applyNumberFormat="0" applyAlignment="0"/>
    <xf numFmtId="0" fontId="8" fillId="0" borderId="0" applyNumberFormat="0" applyFill="0" applyBorder="0" applyAlignment="0" applyProtection="0">
      <alignment vertical="top"/>
      <protection locked="0"/>
    </xf>
    <xf numFmtId="259" fontId="260" fillId="0" borderId="0">
      <alignment horizontal="left"/>
    </xf>
    <xf numFmtId="0" fontId="261" fillId="0" borderId="0" applyFill="0" applyBorder="0" applyAlignment="0"/>
    <xf numFmtId="0" fontId="261" fillId="0" borderId="0" applyFill="0" applyBorder="0" applyAlignment="0"/>
    <xf numFmtId="0" fontId="228" fillId="0" borderId="6" applyNumberFormat="0" applyAlignment="0">
      <protection locked="0"/>
    </xf>
    <xf numFmtId="0" fontId="228" fillId="0" borderId="6" applyNumberFormat="0" applyAlignment="0">
      <protection locked="0"/>
    </xf>
    <xf numFmtId="260" fontId="13" fillId="0" borderId="111" applyFont="0" applyFill="0" applyBorder="0" applyProtection="0">
      <alignment horizontal="center"/>
      <protection locked="0"/>
    </xf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261" fontId="125" fillId="0" borderId="0" applyFont="0" applyFill="0" applyBorder="0" applyAlignment="0" applyProtection="0"/>
    <xf numFmtId="37" fontId="60" fillId="0" borderId="112" applyFont="0" applyFill="0" applyBorder="0"/>
    <xf numFmtId="37" fontId="132" fillId="0" borderId="112" applyFont="0" applyFill="0" applyBorder="0">
      <protection locked="0"/>
    </xf>
    <xf numFmtId="37" fontId="262" fillId="2" borderId="11" applyFill="0" applyBorder="0" applyProtection="0"/>
    <xf numFmtId="37" fontId="132" fillId="0" borderId="112" applyFill="0" applyBorder="0">
      <protection locked="0"/>
    </xf>
    <xf numFmtId="173" fontId="18" fillId="19" borderId="0">
      <protection locked="0"/>
    </xf>
    <xf numFmtId="174" fontId="18" fillId="19" borderId="0">
      <protection locked="0"/>
    </xf>
    <xf numFmtId="175" fontId="18" fillId="19" borderId="0">
      <protection locked="0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5" fontId="11" fillId="0" borderId="62" applyFont="0" applyFill="0" applyBorder="0" applyAlignment="0">
      <alignment horizontal="centerContinuous"/>
    </xf>
    <xf numFmtId="262" fontId="11" fillId="0" borderId="62" applyFont="0" applyFill="0" applyBorder="0" applyAlignment="0">
      <alignment horizontal="centerContinuous"/>
    </xf>
    <xf numFmtId="0" fontId="228" fillId="148" borderId="6" applyAlignment="0">
      <alignment horizontal="left" vertical="center"/>
    </xf>
    <xf numFmtId="181" fontId="158" fillId="0" borderId="0">
      <alignment horizontal="center"/>
    </xf>
    <xf numFmtId="38" fontId="14" fillId="0" borderId="0" applyFont="0" applyFill="0" applyBorder="0" applyAlignment="0" applyProtection="0"/>
    <xf numFmtId="0" fontId="263" fillId="0" borderId="0" applyFont="0" applyFill="0" applyBorder="0" applyAlignment="0" applyProtection="0"/>
    <xf numFmtId="38" fontId="47" fillId="0" borderId="0">
      <alignment vertical="top"/>
    </xf>
    <xf numFmtId="185" fontId="29" fillId="0" borderId="0" applyFont="0" applyFill="0" applyBorder="0" applyAlignment="0" applyProtection="0"/>
    <xf numFmtId="0" fontId="41" fillId="0" borderId="0"/>
    <xf numFmtId="0" fontId="28" fillId="0" borderId="0"/>
    <xf numFmtId="9" fontId="41" fillId="0" borderId="0"/>
    <xf numFmtId="252" fontId="126" fillId="0" borderId="0">
      <protection locked="0"/>
    </xf>
    <xf numFmtId="252" fontId="39" fillId="0" borderId="0">
      <protection locked="0"/>
    </xf>
    <xf numFmtId="252" fontId="39" fillId="0" borderId="0">
      <protection locked="0"/>
    </xf>
    <xf numFmtId="252" fontId="126" fillId="0" borderId="0">
      <protection locked="0"/>
    </xf>
    <xf numFmtId="252" fontId="39" fillId="0" borderId="0">
      <protection locked="0"/>
    </xf>
    <xf numFmtId="252" fontId="39" fillId="0" borderId="0">
      <protection locked="0"/>
    </xf>
    <xf numFmtId="252" fontId="264" fillId="0" borderId="0">
      <protection locked="0"/>
    </xf>
    <xf numFmtId="252" fontId="265" fillId="0" borderId="0">
      <protection locked="0"/>
    </xf>
    <xf numFmtId="252" fontId="265" fillId="0" borderId="0">
      <protection locked="0"/>
    </xf>
    <xf numFmtId="252" fontId="126" fillId="0" borderId="0">
      <protection locked="0"/>
    </xf>
    <xf numFmtId="252" fontId="39" fillId="0" borderId="0">
      <protection locked="0"/>
    </xf>
    <xf numFmtId="252" fontId="39" fillId="0" borderId="0">
      <protection locked="0"/>
    </xf>
    <xf numFmtId="252" fontId="126" fillId="0" borderId="0">
      <protection locked="0"/>
    </xf>
    <xf numFmtId="252" fontId="39" fillId="0" borderId="0">
      <protection locked="0"/>
    </xf>
    <xf numFmtId="252" fontId="39" fillId="0" borderId="0">
      <protection locked="0"/>
    </xf>
    <xf numFmtId="252" fontId="126" fillId="0" borderId="0">
      <protection locked="0"/>
    </xf>
    <xf numFmtId="252" fontId="39" fillId="0" borderId="0">
      <protection locked="0"/>
    </xf>
    <xf numFmtId="252" fontId="39" fillId="0" borderId="0">
      <protection locked="0"/>
    </xf>
    <xf numFmtId="252" fontId="264" fillId="0" borderId="0">
      <protection locked="0"/>
    </xf>
    <xf numFmtId="252" fontId="265" fillId="0" borderId="0">
      <protection locked="0"/>
    </xf>
    <xf numFmtId="252" fontId="265" fillId="0" borderId="0">
      <protection locked="0"/>
    </xf>
    <xf numFmtId="250" fontId="266" fillId="0" borderId="0"/>
    <xf numFmtId="0" fontId="267" fillId="0" borderId="0" applyNumberFormat="0" applyFill="0" applyBorder="0" applyAlignment="0" applyProtection="0">
      <alignment vertical="top"/>
      <protection locked="0"/>
    </xf>
    <xf numFmtId="0" fontId="267" fillId="0" borderId="0" applyNumberFormat="0" applyFill="0" applyBorder="0" applyAlignment="0" applyProtection="0">
      <alignment vertical="top"/>
      <protection locked="0"/>
    </xf>
    <xf numFmtId="0" fontId="228" fillId="6" borderId="6" applyNumberFormat="0" applyAlignment="0"/>
    <xf numFmtId="0" fontId="268" fillId="3" borderId="35"/>
    <xf numFmtId="38" fontId="175" fillId="2" borderId="0" applyNumberFormat="0" applyBorder="0" applyAlignment="0" applyProtection="0"/>
    <xf numFmtId="0" fontId="228" fillId="41" borderId="6" applyNumberFormat="0" applyAlignment="0"/>
    <xf numFmtId="0" fontId="218" fillId="0" borderId="0" applyNumberFormat="0" applyFill="0" applyBorder="0" applyAlignment="0" applyProtection="0"/>
    <xf numFmtId="0" fontId="218" fillId="0" borderId="0" applyNumberFormat="0" applyFill="0" applyBorder="0" applyAlignment="0" applyProtection="0"/>
    <xf numFmtId="38" fontId="52" fillId="0" borderId="0">
      <alignment vertical="top"/>
    </xf>
    <xf numFmtId="0" fontId="269" fillId="0" borderId="0" applyNumberFormat="0" applyFill="0" applyBorder="0" applyAlignment="0" applyProtection="0">
      <alignment vertical="top"/>
      <protection locked="0"/>
    </xf>
    <xf numFmtId="0" fontId="269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9" fillId="0" borderId="0"/>
    <xf numFmtId="10" fontId="175" fillId="35" borderId="11" applyNumberFormat="0" applyBorder="0" applyAlignment="0" applyProtection="0"/>
    <xf numFmtId="38" fontId="37" fillId="2" borderId="0">
      <alignment vertical="top"/>
    </xf>
    <xf numFmtId="38" fontId="37" fillId="0" borderId="0">
      <alignment vertical="top"/>
    </xf>
    <xf numFmtId="180" fontId="37" fillId="0" borderId="0">
      <alignment vertical="top"/>
    </xf>
    <xf numFmtId="38" fontId="37" fillId="0" borderId="0">
      <alignment vertical="top"/>
    </xf>
    <xf numFmtId="0" fontId="270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270" fillId="0" borderId="0" applyNumberFormat="0" applyFill="0" applyBorder="0" applyAlignment="0" applyProtection="0">
      <alignment vertical="top"/>
      <protection locked="0"/>
    </xf>
    <xf numFmtId="0" fontId="270" fillId="0" borderId="0" applyNumberFormat="0" applyFill="0" applyBorder="0" applyAlignment="0" applyProtection="0">
      <alignment vertical="top"/>
      <protection locked="0"/>
    </xf>
    <xf numFmtId="0" fontId="270" fillId="0" borderId="0" applyNumberFormat="0" applyFill="0" applyBorder="0" applyAlignment="0" applyProtection="0">
      <alignment vertical="top"/>
      <protection locked="0"/>
    </xf>
    <xf numFmtId="0" fontId="270" fillId="0" borderId="0" applyNumberFormat="0" applyFill="0" applyBorder="0" applyAlignment="0" applyProtection="0">
      <alignment vertical="top"/>
      <protection locked="0"/>
    </xf>
    <xf numFmtId="0" fontId="270" fillId="0" borderId="0" applyNumberFormat="0" applyFill="0" applyBorder="0" applyAlignment="0" applyProtection="0">
      <alignment vertical="top"/>
      <protection locked="0"/>
    </xf>
    <xf numFmtId="0" fontId="270" fillId="0" borderId="0" applyNumberFormat="0" applyFill="0" applyBorder="0" applyAlignment="0" applyProtection="0">
      <alignment vertical="top"/>
      <protection locked="0"/>
    </xf>
    <xf numFmtId="0" fontId="270" fillId="0" borderId="0" applyNumberFormat="0" applyFill="0" applyBorder="0" applyAlignment="0" applyProtection="0">
      <alignment vertical="top"/>
      <protection locked="0"/>
    </xf>
    <xf numFmtId="0" fontId="270" fillId="0" borderId="0" applyNumberFormat="0" applyFill="0" applyBorder="0" applyAlignment="0" applyProtection="0">
      <alignment vertical="top"/>
      <protection locked="0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2" fillId="149" borderId="85">
      <alignment horizontal="left" vertical="center" wrapText="1"/>
    </xf>
    <xf numFmtId="216" fontId="273" fillId="0" borderId="11">
      <alignment horizontal="right" vertical="center" wrapText="1"/>
    </xf>
    <xf numFmtId="0" fontId="26" fillId="2" borderId="0"/>
    <xf numFmtId="169" fontId="9" fillId="0" borderId="0" applyFont="0" applyFill="0" applyBorder="0" applyAlignment="0" applyProtection="0"/>
    <xf numFmtId="261" fontId="13" fillId="0" borderId="0" applyFont="0" applyFill="0" applyBorder="0" applyAlignment="0" applyProtection="0"/>
    <xf numFmtId="263" fontId="13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37" fillId="0" borderId="0"/>
    <xf numFmtId="0" fontId="9" fillId="0" borderId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274" fillId="0" borderId="0"/>
    <xf numFmtId="0" fontId="275" fillId="0" borderId="0"/>
    <xf numFmtId="223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180" fontId="14" fillId="0" borderId="0" applyFont="0" applyFill="0" applyBorder="0" applyAlignment="0" applyProtection="0"/>
    <xf numFmtId="264" fontId="14" fillId="0" borderId="0" applyFont="0" applyFill="0" applyBorder="0" applyAlignment="0" applyProtection="0"/>
    <xf numFmtId="180" fontId="14" fillId="0" borderId="0" applyFont="0" applyFill="0" applyBorder="0" applyAlignment="0" applyProtection="0"/>
    <xf numFmtId="264" fontId="14" fillId="0" borderId="0" applyFont="0" applyFill="0" applyBorder="0" applyAlignment="0" applyProtection="0"/>
    <xf numFmtId="0" fontId="276" fillId="0" borderId="0"/>
    <xf numFmtId="0" fontId="276" fillId="0" borderId="0"/>
    <xf numFmtId="0" fontId="276" fillId="0" borderId="0"/>
    <xf numFmtId="0" fontId="276" fillId="0" borderId="0"/>
    <xf numFmtId="10" fontId="13" fillId="0" borderId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276" fillId="0" borderId="0"/>
    <xf numFmtId="0" fontId="276" fillId="0" borderId="0"/>
    <xf numFmtId="0" fontId="276" fillId="0" borderId="0"/>
    <xf numFmtId="0" fontId="276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3" fontId="28" fillId="0" borderId="0" applyFont="0" applyFill="0" applyBorder="0" applyAlignment="0"/>
    <xf numFmtId="0" fontId="184" fillId="117" borderId="0">
      <alignment horizontal="left" vertical="top"/>
    </xf>
    <xf numFmtId="0" fontId="15" fillId="0" borderId="0" applyNumberFormat="0" applyFill="0" applyBorder="0" applyAlignment="0" applyProtection="0">
      <alignment horizontal="center"/>
    </xf>
    <xf numFmtId="0" fontId="146" fillId="0" borderId="0"/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38" fontId="63" fillId="36" borderId="0">
      <alignment horizontal="right" vertical="top"/>
    </xf>
    <xf numFmtId="214" fontId="34" fillId="148" borderId="85" applyFont="0" applyAlignment="0" applyProtection="0"/>
    <xf numFmtId="214" fontId="34" fillId="148" borderId="85" applyFont="0" applyAlignment="0" applyProtection="0"/>
    <xf numFmtId="214" fontId="34" fillId="148" borderId="85" applyFont="0" applyAlignment="0" applyProtection="0"/>
    <xf numFmtId="214" fontId="34" fillId="148" borderId="85" applyFont="0" applyAlignment="0" applyProtection="0"/>
    <xf numFmtId="0" fontId="19" fillId="149" borderId="85">
      <alignment horizontal="left" vertical="center" wrapText="1"/>
    </xf>
    <xf numFmtId="265" fontId="175" fillId="0" borderId="85">
      <alignment horizontal="center" vertical="center" wrapText="1"/>
    </xf>
    <xf numFmtId="266" fontId="175" fillId="148" borderId="85">
      <alignment horizontal="center" vertical="center" wrapText="1"/>
      <protection locked="0"/>
    </xf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277" fillId="47" borderId="113" applyNumberFormat="0">
      <alignment horizontal="center" vertical="center"/>
    </xf>
    <xf numFmtId="49" fontId="278" fillId="34" borderId="114" applyNumberFormat="0">
      <alignment horizontal="center" vertical="center"/>
    </xf>
    <xf numFmtId="49" fontId="268" fillId="18" borderId="24">
      <alignment horizontal="lef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19" fontId="13" fillId="0" borderId="0" applyFont="0" applyFill="0" applyBorder="0" applyAlignment="0" applyProtection="0"/>
    <xf numFmtId="220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267" fontId="14" fillId="0" borderId="0" applyFont="0" applyFill="0" applyBorder="0" applyAlignment="0" applyProtection="0"/>
    <xf numFmtId="268" fontId="11" fillId="0" borderId="62" applyFont="0" applyFill="0" applyBorder="0" applyAlignment="0">
      <alignment horizontal="centerContinuous"/>
    </xf>
    <xf numFmtId="269" fontId="279" fillId="0" borderId="62" applyFont="0" applyFill="0" applyBorder="0" applyAlignment="0">
      <alignment horizontal="centerContinuous"/>
    </xf>
    <xf numFmtId="217" fontId="13" fillId="128" borderId="11" applyNumberFormat="0" applyFill="0" applyBorder="0" applyProtection="0">
      <alignment vertical="center"/>
      <protection locked="0"/>
    </xf>
    <xf numFmtId="0" fontId="42" fillId="37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42" fillId="37" borderId="0" applyNumberFormat="0" applyBorder="0" applyAlignment="0" applyProtection="0"/>
    <xf numFmtId="0" fontId="224" fillId="37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224" fillId="37" borderId="0" applyNumberFormat="0" applyBorder="0" applyAlignment="0" applyProtection="0"/>
    <xf numFmtId="0" fontId="224" fillId="37" borderId="0" applyNumberFormat="0" applyBorder="0" applyAlignment="0" applyProtection="0"/>
    <xf numFmtId="0" fontId="224" fillId="37" borderId="0" applyNumberFormat="0" applyBorder="0" applyAlignment="0" applyProtection="0"/>
    <xf numFmtId="0" fontId="224" fillId="37" borderId="0" applyNumberFormat="0" applyBorder="0" applyAlignment="0" applyProtection="0"/>
    <xf numFmtId="0" fontId="224" fillId="37" borderId="0" applyNumberFormat="0" applyBorder="0" applyAlignment="0" applyProtection="0"/>
    <xf numFmtId="0" fontId="42" fillId="38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42" fillId="38" borderId="0" applyNumberFormat="0" applyBorder="0" applyAlignment="0" applyProtection="0"/>
    <xf numFmtId="0" fontId="224" fillId="38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224" fillId="38" borderId="0" applyNumberFormat="0" applyBorder="0" applyAlignment="0" applyProtection="0"/>
    <xf numFmtId="0" fontId="224" fillId="38" borderId="0" applyNumberFormat="0" applyBorder="0" applyAlignment="0" applyProtection="0"/>
    <xf numFmtId="0" fontId="224" fillId="38" borderId="0" applyNumberFormat="0" applyBorder="0" applyAlignment="0" applyProtection="0"/>
    <xf numFmtId="0" fontId="224" fillId="38" borderId="0" applyNumberFormat="0" applyBorder="0" applyAlignment="0" applyProtection="0"/>
    <xf numFmtId="0" fontId="224" fillId="38" borderId="0" applyNumberFormat="0" applyBorder="0" applyAlignment="0" applyProtection="0"/>
    <xf numFmtId="0" fontId="42" fillId="39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42" fillId="39" borderId="0" applyNumberFormat="0" applyBorder="0" applyAlignment="0" applyProtection="0"/>
    <xf numFmtId="0" fontId="224" fillId="39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224" fillId="39" borderId="0" applyNumberFormat="0" applyBorder="0" applyAlignment="0" applyProtection="0"/>
    <xf numFmtId="0" fontId="224" fillId="39" borderId="0" applyNumberFormat="0" applyBorder="0" applyAlignment="0" applyProtection="0"/>
    <xf numFmtId="0" fontId="224" fillId="39" borderId="0" applyNumberFormat="0" applyBorder="0" applyAlignment="0" applyProtection="0"/>
    <xf numFmtId="0" fontId="224" fillId="39" borderId="0" applyNumberFormat="0" applyBorder="0" applyAlignment="0" applyProtection="0"/>
    <xf numFmtId="0" fontId="224" fillId="39" borderId="0" applyNumberFormat="0" applyBorder="0" applyAlignment="0" applyProtection="0"/>
    <xf numFmtId="0" fontId="42" fillId="1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42" fillId="15" borderId="0" applyNumberFormat="0" applyBorder="0" applyAlignment="0" applyProtection="0"/>
    <xf numFmtId="0" fontId="224" fillId="1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224" fillId="15" borderId="0" applyNumberFormat="0" applyBorder="0" applyAlignment="0" applyProtection="0"/>
    <xf numFmtId="0" fontId="224" fillId="15" borderId="0" applyNumberFormat="0" applyBorder="0" applyAlignment="0" applyProtection="0"/>
    <xf numFmtId="0" fontId="224" fillId="15" borderId="0" applyNumberFormat="0" applyBorder="0" applyAlignment="0" applyProtection="0"/>
    <xf numFmtId="0" fontId="224" fillId="15" borderId="0" applyNumberFormat="0" applyBorder="0" applyAlignment="0" applyProtection="0"/>
    <xf numFmtId="0" fontId="224" fillId="15" borderId="0" applyNumberFormat="0" applyBorder="0" applyAlignment="0" applyProtection="0"/>
    <xf numFmtId="0" fontId="42" fillId="16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42" fillId="16" borderId="0" applyNumberFormat="0" applyBorder="0" applyAlignment="0" applyProtection="0"/>
    <xf numFmtId="0" fontId="224" fillId="16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224" fillId="16" borderId="0" applyNumberFormat="0" applyBorder="0" applyAlignment="0" applyProtection="0"/>
    <xf numFmtId="0" fontId="224" fillId="16" borderId="0" applyNumberFormat="0" applyBorder="0" applyAlignment="0" applyProtection="0"/>
    <xf numFmtId="0" fontId="224" fillId="16" borderId="0" applyNumberFormat="0" applyBorder="0" applyAlignment="0" applyProtection="0"/>
    <xf numFmtId="0" fontId="224" fillId="16" borderId="0" applyNumberFormat="0" applyBorder="0" applyAlignment="0" applyProtection="0"/>
    <xf numFmtId="0" fontId="224" fillId="16" borderId="0" applyNumberFormat="0" applyBorder="0" applyAlignment="0" applyProtection="0"/>
    <xf numFmtId="0" fontId="42" fillId="40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42" fillId="40" borderId="0" applyNumberFormat="0" applyBorder="0" applyAlignment="0" applyProtection="0"/>
    <xf numFmtId="0" fontId="224" fillId="40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224" fillId="40" borderId="0" applyNumberFormat="0" applyBorder="0" applyAlignment="0" applyProtection="0"/>
    <xf numFmtId="0" fontId="224" fillId="40" borderId="0" applyNumberFormat="0" applyBorder="0" applyAlignment="0" applyProtection="0"/>
    <xf numFmtId="0" fontId="224" fillId="40" borderId="0" applyNumberFormat="0" applyBorder="0" applyAlignment="0" applyProtection="0"/>
    <xf numFmtId="0" fontId="224" fillId="40" borderId="0" applyNumberFormat="0" applyBorder="0" applyAlignment="0" applyProtection="0"/>
    <xf numFmtId="0" fontId="224" fillId="40" borderId="0" applyNumberFormat="0" applyBorder="0" applyAlignment="0" applyProtection="0"/>
    <xf numFmtId="0" fontId="64" fillId="9" borderId="6" applyNumberFormat="0" applyAlignment="0" applyProtection="0"/>
    <xf numFmtId="0" fontId="280" fillId="9" borderId="6" applyNumberFormat="0" applyAlignment="0" applyProtection="0"/>
    <xf numFmtId="0" fontId="280" fillId="9" borderId="6" applyNumberFormat="0" applyAlignment="0" applyProtection="0"/>
    <xf numFmtId="0" fontId="280" fillId="9" borderId="6" applyNumberFormat="0" applyAlignment="0" applyProtection="0"/>
    <xf numFmtId="0" fontId="280" fillId="9" borderId="6" applyNumberFormat="0" applyAlignment="0" applyProtection="0"/>
    <xf numFmtId="0" fontId="280" fillId="9" borderId="6" applyNumberFormat="0" applyAlignment="0" applyProtection="0"/>
    <xf numFmtId="0" fontId="280" fillId="9" borderId="6" applyNumberFormat="0" applyAlignment="0" applyProtection="0"/>
    <xf numFmtId="0" fontId="65" fillId="41" borderId="3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65" fillId="41" borderId="3" applyNumberFormat="0" applyAlignment="0" applyProtection="0"/>
    <xf numFmtId="0" fontId="281" fillId="41" borderId="3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81" fillId="41" borderId="3" applyNumberFormat="0" applyAlignment="0" applyProtection="0"/>
    <xf numFmtId="0" fontId="281" fillId="41" borderId="3" applyNumberFormat="0" applyAlignment="0" applyProtection="0"/>
    <xf numFmtId="0" fontId="281" fillId="41" borderId="3" applyNumberFormat="0" applyAlignment="0" applyProtection="0"/>
    <xf numFmtId="0" fontId="281" fillId="41" borderId="3" applyNumberFormat="0" applyAlignment="0" applyProtection="0"/>
    <xf numFmtId="0" fontId="281" fillId="41" borderId="3" applyNumberFormat="0" applyAlignment="0" applyProtection="0"/>
    <xf numFmtId="0" fontId="66" fillId="41" borderId="6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66" fillId="41" borderId="6" applyNumberFormat="0" applyAlignment="0" applyProtection="0"/>
    <xf numFmtId="0" fontId="282" fillId="41" borderId="6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82" fillId="41" borderId="6" applyNumberFormat="0" applyAlignment="0" applyProtection="0"/>
    <xf numFmtId="0" fontId="282" fillId="41" borderId="6" applyNumberFormat="0" applyAlignment="0" applyProtection="0"/>
    <xf numFmtId="0" fontId="282" fillId="41" borderId="6" applyNumberFormat="0" applyAlignment="0" applyProtection="0"/>
    <xf numFmtId="0" fontId="282" fillId="41" borderId="6" applyNumberFormat="0" applyAlignment="0" applyProtection="0"/>
    <xf numFmtId="0" fontId="282" fillId="41" borderId="6" applyNumberFormat="0" applyAlignment="0" applyProtection="0"/>
    <xf numFmtId="0" fontId="107" fillId="0" borderId="0" applyNumberFormat="0" applyFill="0" applyBorder="0" applyAlignment="0" applyProtection="0"/>
    <xf numFmtId="0" fontId="283" fillId="0" borderId="0" applyNumberFormat="0" applyFill="0" applyBorder="0" applyAlignment="0" applyProtection="0">
      <alignment vertical="top"/>
      <protection locked="0"/>
    </xf>
    <xf numFmtId="0" fontId="284" fillId="0" borderId="0" applyNumberFormat="0" applyFill="0" applyBorder="0" applyAlignment="0" applyProtection="0">
      <alignment vertical="top"/>
      <protection locked="0"/>
    </xf>
    <xf numFmtId="49" fontId="285" fillId="0" borderId="0" applyNumberFormat="0" applyFill="0" applyBorder="0" applyAlignment="0" applyProtection="0">
      <alignment vertical="top"/>
    </xf>
    <xf numFmtId="49" fontId="286" fillId="0" borderId="0" applyNumberFormat="0" applyFill="0" applyBorder="0" applyAlignment="0" applyProtection="0">
      <alignment vertical="top"/>
    </xf>
    <xf numFmtId="0" fontId="283" fillId="0" borderId="0" applyNumberFormat="0" applyFill="0" applyBorder="0" applyAlignment="0" applyProtection="0">
      <alignment vertical="top"/>
      <protection locked="0"/>
    </xf>
    <xf numFmtId="0" fontId="17" fillId="47" borderId="115" applyNumberFormat="0" applyFont="0" applyFill="0" applyAlignment="0" applyProtection="0">
      <alignment horizontal="center" vertical="center" wrapText="1"/>
    </xf>
    <xf numFmtId="14" fontId="28" fillId="0" borderId="0">
      <alignment horizontal="right"/>
    </xf>
    <xf numFmtId="168" fontId="2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64" fillId="9" borderId="6" applyNumberFormat="0" applyAlignment="0" applyProtection="0"/>
    <xf numFmtId="0" fontId="65" fillId="117" borderId="3" applyNumberFormat="0" applyAlignment="0" applyProtection="0"/>
    <xf numFmtId="0" fontId="60" fillId="0" borderId="0"/>
    <xf numFmtId="0" fontId="287" fillId="16" borderId="0" applyNumberFormat="0" applyBorder="0" applyAlignment="0" applyProtection="0"/>
    <xf numFmtId="0" fontId="83" fillId="6" borderId="0" applyNumberFormat="0" applyBorder="0" applyAlignment="0" applyProtection="0"/>
    <xf numFmtId="0" fontId="288" fillId="0" borderId="0" applyNumberFormat="0" applyFill="0" applyBorder="0" applyAlignment="0" applyProtection="0"/>
    <xf numFmtId="0" fontId="289" fillId="0" borderId="116" applyNumberFormat="0" applyFill="0" applyAlignment="0" applyProtection="0"/>
    <xf numFmtId="0" fontId="66" fillId="117" borderId="6" applyNumberFormat="0" applyAlignment="0" applyProtection="0"/>
    <xf numFmtId="0" fontId="76" fillId="43" borderId="0" applyNumberFormat="0" applyBorder="0" applyAlignment="0" applyProtection="0"/>
    <xf numFmtId="0" fontId="80" fillId="0" borderId="16" applyNumberFormat="0" applyFill="0" applyAlignment="0" applyProtection="0"/>
    <xf numFmtId="0" fontId="290" fillId="42" borderId="13" applyNumberFormat="0" applyAlignment="0" applyProtection="0"/>
    <xf numFmtId="0" fontId="82" fillId="0" borderId="0" applyNumberFormat="0" applyFill="0" applyBorder="0" applyAlignment="0" applyProtection="0"/>
    <xf numFmtId="0" fontId="30" fillId="0" borderId="117" applyNumberFormat="0" applyFont="0" applyFill="0" applyAlignment="0" applyProtection="0">
      <alignment horizontal="left" vertical="center" wrapText="1"/>
    </xf>
    <xf numFmtId="0" fontId="67" fillId="0" borderId="7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91" fillId="0" borderId="7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91" fillId="0" borderId="7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91" fillId="0" borderId="7" applyNumberFormat="0" applyFill="0" applyAlignment="0" applyProtection="0"/>
    <xf numFmtId="0" fontId="291" fillId="0" borderId="7" applyNumberFormat="0" applyFill="0" applyAlignment="0" applyProtection="0"/>
    <xf numFmtId="0" fontId="291" fillId="0" borderId="7" applyNumberFormat="0" applyFill="0" applyAlignment="0" applyProtection="0"/>
    <xf numFmtId="0" fontId="291" fillId="0" borderId="7" applyNumberFormat="0" applyFill="0" applyAlignment="0" applyProtection="0"/>
    <xf numFmtId="0" fontId="291" fillId="0" borderId="7" applyNumberFormat="0" applyFill="0" applyAlignment="0" applyProtection="0"/>
    <xf numFmtId="0" fontId="68" fillId="0" borderId="8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92" fillId="0" borderId="8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92" fillId="0" borderId="8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92" fillId="0" borderId="8" applyNumberFormat="0" applyFill="0" applyAlignment="0" applyProtection="0"/>
    <xf numFmtId="0" fontId="292" fillId="0" borderId="8" applyNumberFormat="0" applyFill="0" applyAlignment="0" applyProtection="0"/>
    <xf numFmtId="0" fontId="292" fillId="0" borderId="8" applyNumberFormat="0" applyFill="0" applyAlignment="0" applyProtection="0"/>
    <xf numFmtId="0" fontId="292" fillId="0" borderId="8" applyNumberFormat="0" applyFill="0" applyAlignment="0" applyProtection="0"/>
    <xf numFmtId="0" fontId="292" fillId="0" borderId="8" applyNumberFormat="0" applyFill="0" applyAlignment="0" applyProtection="0"/>
    <xf numFmtId="0" fontId="69" fillId="0" borderId="9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93" fillId="0" borderId="9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93" fillId="0" borderId="9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93" fillId="0" borderId="9" applyNumberFormat="0" applyFill="0" applyAlignment="0" applyProtection="0"/>
    <xf numFmtId="0" fontId="293" fillId="0" borderId="9" applyNumberFormat="0" applyFill="0" applyAlignment="0" applyProtection="0"/>
    <xf numFmtId="0" fontId="293" fillId="0" borderId="9" applyNumberFormat="0" applyFill="0" applyAlignment="0" applyProtection="0"/>
    <xf numFmtId="0" fontId="293" fillId="0" borderId="9" applyNumberFormat="0" applyFill="0" applyAlignment="0" applyProtection="0"/>
    <xf numFmtId="0" fontId="293" fillId="0" borderId="9" applyNumberFormat="0" applyFill="0" applyAlignment="0" applyProtection="0"/>
    <xf numFmtId="0" fontId="69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93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93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93" fillId="0" borderId="0" applyNumberFormat="0" applyFill="0" applyBorder="0" applyAlignment="0" applyProtection="0"/>
    <xf numFmtId="0" fontId="293" fillId="0" borderId="0" applyNumberFormat="0" applyFill="0" applyBorder="0" applyAlignment="0" applyProtection="0"/>
    <xf numFmtId="0" fontId="293" fillId="0" borderId="0" applyNumberFormat="0" applyFill="0" applyBorder="0" applyAlignment="0" applyProtection="0"/>
    <xf numFmtId="0" fontId="293" fillId="0" borderId="0" applyNumberFormat="0" applyFill="0" applyBorder="0" applyAlignment="0" applyProtection="0"/>
    <xf numFmtId="0" fontId="293" fillId="0" borderId="0" applyNumberFormat="0" applyFill="0" applyBorder="0" applyAlignment="0" applyProtection="0"/>
    <xf numFmtId="0" fontId="30" fillId="0" borderId="118" applyNumberFormat="0" applyFont="0" applyFill="0" applyAlignment="0" applyProtection="0">
      <alignment horizontal="left" vertical="center" wrapText="1"/>
    </xf>
    <xf numFmtId="0" fontId="294" fillId="0" borderId="118">
      <alignment horizontal="left" vertical="center" wrapText="1"/>
    </xf>
    <xf numFmtId="0" fontId="71" fillId="0" borderId="12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295" fillId="0" borderId="12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295" fillId="0" borderId="12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295" fillId="0" borderId="12" applyNumberFormat="0" applyFill="0" applyAlignment="0" applyProtection="0"/>
    <xf numFmtId="0" fontId="295" fillId="0" borderId="12" applyNumberFormat="0" applyFill="0" applyAlignment="0" applyProtection="0"/>
    <xf numFmtId="0" fontId="295" fillId="0" borderId="12" applyNumberFormat="0" applyFill="0" applyAlignment="0" applyProtection="0"/>
    <xf numFmtId="0" fontId="295" fillId="0" borderId="12" applyNumberFormat="0" applyFill="0" applyAlignment="0" applyProtection="0"/>
    <xf numFmtId="0" fontId="295" fillId="0" borderId="12" applyNumberFormat="0" applyFill="0" applyAlignment="0" applyProtection="0"/>
    <xf numFmtId="0" fontId="72" fillId="42" borderId="13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72" fillId="42" borderId="13" applyNumberFormat="0" applyAlignment="0" applyProtection="0"/>
    <xf numFmtId="0" fontId="296" fillId="42" borderId="13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96" fillId="42" borderId="13" applyNumberFormat="0" applyAlignment="0" applyProtection="0"/>
    <xf numFmtId="0" fontId="296" fillId="42" borderId="13" applyNumberFormat="0" applyAlignment="0" applyProtection="0"/>
    <xf numFmtId="0" fontId="296" fillId="42" borderId="13" applyNumberFormat="0" applyAlignment="0" applyProtection="0"/>
    <xf numFmtId="0" fontId="296" fillId="42" borderId="13" applyNumberFormat="0" applyAlignment="0" applyProtection="0"/>
    <xf numFmtId="0" fontId="296" fillId="42" borderId="13" applyNumberFormat="0" applyAlignment="0" applyProtection="0"/>
    <xf numFmtId="0" fontId="30" fillId="0" borderId="119" applyNumberFormat="0" applyFont="0" applyFill="0" applyAlignment="0" applyProtection="0">
      <alignment horizontal="left" vertical="center" wrapText="1"/>
    </xf>
    <xf numFmtId="0" fontId="30" fillId="0" borderId="119" applyNumberFormat="0" applyFont="0" applyFill="0" applyAlignment="0" applyProtection="0">
      <alignment horizontal="left" vertical="center"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76" fillId="43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76" fillId="43" borderId="0" applyNumberFormat="0" applyBorder="0" applyAlignment="0" applyProtection="0"/>
    <xf numFmtId="0" fontId="297" fillId="43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97" fillId="43" borderId="0" applyNumberFormat="0" applyBorder="0" applyAlignment="0" applyProtection="0"/>
    <xf numFmtId="0" fontId="297" fillId="43" borderId="0" applyNumberFormat="0" applyBorder="0" applyAlignment="0" applyProtection="0"/>
    <xf numFmtId="0" fontId="297" fillId="43" borderId="0" applyNumberFormat="0" applyBorder="0" applyAlignment="0" applyProtection="0"/>
    <xf numFmtId="0" fontId="297" fillId="43" borderId="0" applyNumberFormat="0" applyBorder="0" applyAlignment="0" applyProtection="0"/>
    <xf numFmtId="0" fontId="297" fillId="43" borderId="0" applyNumberFormat="0" applyBorder="0" applyAlignment="0" applyProtection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6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9" fontId="18" fillId="0" borderId="0" applyBorder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8" fillId="29" borderId="0" applyNumberFormat="0" applyBorder="0" applyAlignment="0">
      <alignment horizontal="left" vertical="center"/>
    </xf>
    <xf numFmtId="0" fontId="9" fillId="0" borderId="0"/>
    <xf numFmtId="0" fontId="41" fillId="0" borderId="0"/>
    <xf numFmtId="0" fontId="29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8" fillId="29" borderId="0" applyNumberFormat="0" applyBorder="0" applyAlignment="0">
      <alignment horizontal="left" vertical="center"/>
    </xf>
    <xf numFmtId="0" fontId="41" fillId="0" borderId="0"/>
    <xf numFmtId="49" fontId="18" fillId="0" borderId="0" applyBorder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1" fillId="0" borderId="0"/>
    <xf numFmtId="0" fontId="13" fillId="0" borderId="0"/>
    <xf numFmtId="0" fontId="22" fillId="0" borderId="0"/>
    <xf numFmtId="0" fontId="22" fillId="0" borderId="0"/>
    <xf numFmtId="49" fontId="18" fillId="29" borderId="0" applyBorder="0">
      <alignment vertical="top"/>
    </xf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0" fillId="0" borderId="0"/>
    <xf numFmtId="0" fontId="300" fillId="0" borderId="0"/>
    <xf numFmtId="0" fontId="300" fillId="0" borderId="0"/>
    <xf numFmtId="0" fontId="300" fillId="0" borderId="0"/>
    <xf numFmtId="0" fontId="300" fillId="0" borderId="0"/>
    <xf numFmtId="0" fontId="300" fillId="0" borderId="0"/>
    <xf numFmtId="49" fontId="18" fillId="0" borderId="0" applyBorder="0">
      <alignment vertical="top"/>
    </xf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1" fillId="0" borderId="0"/>
    <xf numFmtId="0" fontId="41" fillId="0" borderId="0"/>
    <xf numFmtId="0" fontId="13" fillId="0" borderId="0"/>
    <xf numFmtId="0" fontId="22" fillId="0" borderId="0"/>
    <xf numFmtId="49" fontId="18" fillId="0" borderId="0" applyBorder="0">
      <alignment vertical="top"/>
    </xf>
    <xf numFmtId="49" fontId="18" fillId="0" borderId="0" applyBorder="0">
      <alignment vertical="top"/>
    </xf>
    <xf numFmtId="49" fontId="18" fillId="0" borderId="0" applyBorder="0">
      <alignment vertical="top"/>
    </xf>
    <xf numFmtId="0" fontId="300" fillId="0" borderId="0"/>
    <xf numFmtId="0" fontId="30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8" fillId="29" borderId="0" applyNumberFormat="0" applyBorder="0" applyAlignment="0">
      <alignment horizontal="left" vertical="center"/>
    </xf>
    <xf numFmtId="0" fontId="9" fillId="0" borderId="0"/>
    <xf numFmtId="0" fontId="2" fillId="0" borderId="0"/>
    <xf numFmtId="0" fontId="231" fillId="0" borderId="0"/>
    <xf numFmtId="0" fontId="231" fillId="0" borderId="0"/>
    <xf numFmtId="0" fontId="2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9" fontId="18" fillId="0" borderId="0" applyBorder="0">
      <alignment vertical="top"/>
    </xf>
    <xf numFmtId="0" fontId="231" fillId="0" borderId="0"/>
    <xf numFmtId="0" fontId="303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9" fontId="18" fillId="0" borderId="0" applyBorder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5" fillId="0" borderId="0"/>
    <xf numFmtId="0" fontId="2" fillId="0" borderId="0"/>
    <xf numFmtId="0" fontId="2" fillId="0" borderId="0"/>
    <xf numFmtId="0" fontId="77" fillId="5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77" fillId="5" borderId="0" applyNumberFormat="0" applyBorder="0" applyAlignment="0" applyProtection="0"/>
    <xf numFmtId="0" fontId="304" fillId="5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304" fillId="5" borderId="0" applyNumberFormat="0" applyBorder="0" applyAlignment="0" applyProtection="0"/>
    <xf numFmtId="0" fontId="304" fillId="5" borderId="0" applyNumberFormat="0" applyBorder="0" applyAlignment="0" applyProtection="0"/>
    <xf numFmtId="0" fontId="304" fillId="5" borderId="0" applyNumberFormat="0" applyBorder="0" applyAlignment="0" applyProtection="0"/>
    <xf numFmtId="0" fontId="304" fillId="5" borderId="0" applyNumberFormat="0" applyBorder="0" applyAlignment="0" applyProtection="0"/>
    <xf numFmtId="0" fontId="304" fillId="5" borderId="0" applyNumberFormat="0" applyBorder="0" applyAlignment="0" applyProtection="0"/>
    <xf numFmtId="0" fontId="9" fillId="0" borderId="0" applyFont="0" applyFill="0" applyBorder="0" applyProtection="0">
      <alignment horizontal="center" vertical="center" wrapText="1"/>
    </xf>
    <xf numFmtId="0" fontId="9" fillId="0" borderId="0" applyFont="0" applyFill="0" applyBorder="0" applyProtection="0">
      <alignment horizontal="center" vertical="center" wrapText="1"/>
    </xf>
    <xf numFmtId="0" fontId="9" fillId="0" borderId="0" applyNumberFormat="0" applyFont="0" applyFill="0" applyBorder="0" applyProtection="0">
      <alignment horizontal="justify" vertical="center" wrapText="1"/>
    </xf>
    <xf numFmtId="0" fontId="9" fillId="0" borderId="0" applyNumberFormat="0" applyFont="0" applyFill="0" applyBorder="0" applyProtection="0">
      <alignment horizontal="justify" vertical="center" wrapText="1"/>
    </xf>
    <xf numFmtId="0" fontId="79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305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305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305" fillId="0" borderId="0" applyNumberFormat="0" applyFill="0" applyBorder="0" applyAlignment="0" applyProtection="0"/>
    <xf numFmtId="0" fontId="305" fillId="0" borderId="0" applyNumberFormat="0" applyFill="0" applyBorder="0" applyAlignment="0" applyProtection="0"/>
    <xf numFmtId="0" fontId="305" fillId="0" borderId="0" applyNumberFormat="0" applyFill="0" applyBorder="0" applyAlignment="0" applyProtection="0"/>
    <xf numFmtId="0" fontId="305" fillId="0" borderId="0" applyNumberFormat="0" applyFill="0" applyBorder="0" applyAlignment="0" applyProtection="0"/>
    <xf numFmtId="0" fontId="305" fillId="0" borderId="0" applyNumberFormat="0" applyFill="0" applyBorder="0" applyAlignment="0" applyProtection="0"/>
    <xf numFmtId="0" fontId="9" fillId="44" borderId="15" applyNumberFormat="0" applyFont="0" applyAlignment="0" applyProtection="0"/>
    <xf numFmtId="0" fontId="9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8" fillId="44" borderId="15" applyNumberFormat="0" applyFont="0" applyAlignment="0" applyProtection="0"/>
    <xf numFmtId="0" fontId="13" fillId="44" borderId="15" applyNumberFormat="0" applyFont="0" applyAlignment="0" applyProtection="0"/>
    <xf numFmtId="0" fontId="18" fillId="142" borderId="108" applyNumberFormat="0" applyFont="0" applyAlignment="0" applyProtection="0"/>
    <xf numFmtId="0" fontId="13" fillId="44" borderId="15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41" fillId="44" borderId="15" applyNumberFormat="0" applyFont="0" applyAlignment="0" applyProtection="0"/>
    <xf numFmtId="0" fontId="18" fillId="142" borderId="108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256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256" fillId="44" borderId="15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256" fillId="44" borderId="15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256" fillId="44" borderId="15" applyNumberFormat="0" applyFont="0" applyAlignment="0" applyProtection="0"/>
    <xf numFmtId="0" fontId="13" fillId="44" borderId="15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256" fillId="44" borderId="15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256" fillId="44" borderId="15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9" fontId="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3" fillId="0" borderId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30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0" fillId="0" borderId="1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306" fillId="0" borderId="1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306" fillId="0" borderId="1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306" fillId="0" borderId="16" applyNumberFormat="0" applyFill="0" applyAlignment="0" applyProtection="0"/>
    <xf numFmtId="0" fontId="306" fillId="0" borderId="16" applyNumberFormat="0" applyFill="0" applyAlignment="0" applyProtection="0"/>
    <xf numFmtId="0" fontId="306" fillId="0" borderId="16" applyNumberFormat="0" applyFill="0" applyAlignment="0" applyProtection="0"/>
    <xf numFmtId="0" fontId="306" fillId="0" borderId="16" applyNumberFormat="0" applyFill="0" applyAlignment="0" applyProtection="0"/>
    <xf numFmtId="0" fontId="306" fillId="0" borderId="16" applyNumberFormat="0" applyFill="0" applyAlignment="0" applyProtection="0"/>
    <xf numFmtId="0" fontId="307" fillId="0" borderId="0" applyNumberFormat="0" applyFont="0" applyBorder="0" applyAlignment="0">
      <alignment horizontal="center"/>
    </xf>
    <xf numFmtId="38" fontId="34" fillId="0" borderId="0">
      <alignment vertical="top"/>
    </xf>
    <xf numFmtId="180" fontId="34" fillId="0" borderId="0">
      <alignment vertical="top"/>
    </xf>
    <xf numFmtId="180" fontId="34" fillId="0" borderId="0">
      <alignment vertical="top"/>
    </xf>
    <xf numFmtId="0" fontId="12" fillId="0" borderId="0"/>
    <xf numFmtId="0" fontId="12" fillId="0" borderId="0"/>
    <xf numFmtId="0" fontId="12" fillId="0" borderId="0"/>
    <xf numFmtId="0" fontId="12" fillId="0" borderId="0"/>
    <xf numFmtId="0" fontId="38" fillId="0" borderId="0"/>
    <xf numFmtId="0" fontId="12" fillId="0" borderId="0"/>
    <xf numFmtId="0" fontId="38" fillId="0" borderId="0"/>
    <xf numFmtId="0" fontId="12" fillId="0" borderId="0"/>
    <xf numFmtId="0" fontId="38" fillId="0" borderId="0"/>
    <xf numFmtId="0" fontId="287" fillId="16" borderId="0" applyNumberFormat="0" applyBorder="0" applyAlignment="0" applyProtection="0"/>
    <xf numFmtId="0" fontId="287" fillId="43" borderId="0" applyNumberFormat="0" applyBorder="0" applyAlignment="0" applyProtection="0"/>
    <xf numFmtId="0" fontId="287" fillId="16" borderId="0" applyNumberFormat="0" applyBorder="0" applyAlignment="0" applyProtection="0"/>
    <xf numFmtId="0" fontId="41" fillId="10" borderId="0" applyNumberFormat="0" applyBorder="0" applyAlignment="0" applyProtection="0"/>
    <xf numFmtId="0" fontId="41" fillId="43" borderId="0" applyNumberFormat="0" applyBorder="0" applyAlignment="0" applyProtection="0"/>
    <xf numFmtId="0" fontId="41" fillId="41" borderId="0" applyNumberFormat="0" applyBorder="0" applyAlignment="0" applyProtection="0"/>
    <xf numFmtId="0" fontId="41" fillId="8" borderId="0" applyNumberFormat="0" applyBorder="0" applyAlignment="0" applyProtection="0"/>
    <xf numFmtId="0" fontId="41" fillId="44" borderId="0" applyNumberFormat="0" applyBorder="0" applyAlignment="0" applyProtection="0"/>
    <xf numFmtId="0" fontId="41" fillId="117" borderId="0" applyNumberFormat="0" applyBorder="0" applyAlignment="0" applyProtection="0"/>
    <xf numFmtId="0" fontId="41" fillId="117" borderId="0" applyNumberFormat="0" applyBorder="0" applyAlignment="0" applyProtection="0"/>
    <xf numFmtId="49" fontId="308" fillId="150" borderId="23" applyBorder="0" applyProtection="0">
      <alignment horizontal="left" vertical="center"/>
    </xf>
    <xf numFmtId="0" fontId="41" fillId="9" borderId="0" applyNumberFormat="0" applyBorder="0" applyAlignment="0" applyProtection="0"/>
    <xf numFmtId="0" fontId="41" fillId="11" borderId="0" applyNumberFormat="0" applyBorder="0" applyAlignment="0" applyProtection="0"/>
    <xf numFmtId="0" fontId="41" fillId="41" borderId="0" applyNumberFormat="0" applyBorder="0" applyAlignment="0" applyProtection="0"/>
    <xf numFmtId="0" fontId="41" fillId="9" borderId="0" applyNumberFormat="0" applyBorder="0" applyAlignment="0" applyProtection="0"/>
    <xf numFmtId="0" fontId="287" fillId="11" borderId="0" applyNumberFormat="0" applyBorder="0" applyAlignment="0" applyProtection="0"/>
    <xf numFmtId="0" fontId="287" fillId="41" borderId="0" applyNumberFormat="0" applyBorder="0" applyAlignment="0" applyProtection="0"/>
    <xf numFmtId="0" fontId="287" fillId="9" borderId="0" applyNumberFormat="0" applyBorder="0" applyAlignment="0" applyProtection="0"/>
    <xf numFmtId="0" fontId="82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05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05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05" fillId="0" borderId="0" applyNumberFormat="0" applyFill="0" applyBorder="0" applyAlignment="0" applyProtection="0"/>
    <xf numFmtId="0" fontId="205" fillId="0" borderId="0" applyNumberFormat="0" applyFill="0" applyBorder="0" applyAlignment="0" applyProtection="0"/>
    <xf numFmtId="0" fontId="205" fillId="0" borderId="0" applyNumberFormat="0" applyFill="0" applyBorder="0" applyAlignment="0" applyProtection="0"/>
    <xf numFmtId="0" fontId="205" fillId="0" borderId="0" applyNumberFormat="0" applyFill="0" applyBorder="0" applyAlignment="0" applyProtection="0"/>
    <xf numFmtId="0" fontId="205" fillId="0" borderId="0" applyNumberFormat="0" applyFill="0" applyBorder="0" applyAlignment="0" applyProtection="0"/>
    <xf numFmtId="189" fontId="9" fillId="0" borderId="0" applyFont="0" applyFill="0" applyBorder="0" applyAlignment="0" applyProtection="0"/>
    <xf numFmtId="3" fontId="309" fillId="0" borderId="75" applyFont="0" applyBorder="0">
      <alignment horizontal="right"/>
      <protection locked="0"/>
    </xf>
    <xf numFmtId="3" fontId="310" fillId="0" borderId="75" applyFont="0" applyBorder="0">
      <alignment horizontal="right"/>
      <protection locked="0"/>
    </xf>
    <xf numFmtId="190" fontId="9" fillId="0" borderId="0" applyFont="0" applyFill="0" applyBorder="0" applyAlignment="0" applyProtection="0"/>
    <xf numFmtId="169" fontId="2" fillId="0" borderId="0" applyFont="0" applyFill="0" applyBorder="0" applyAlignment="0" applyProtection="0"/>
    <xf numFmtId="270" fontId="13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69" fontId="9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69" fontId="9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69" fontId="256" fillId="0" borderId="0" applyFont="0" applyFill="0" applyBorder="0" applyAlignment="0" applyProtection="0"/>
    <xf numFmtId="271" fontId="13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69" fontId="231" fillId="0" borderId="0" applyFont="0" applyFill="0" applyBorder="0" applyAlignment="0" applyProtection="0"/>
    <xf numFmtId="169" fontId="130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2" fillId="0" borderId="0" applyFont="0" applyFill="0" applyBorder="0" applyAlignment="0" applyProtection="0"/>
    <xf numFmtId="4" fontId="18" fillId="3" borderId="17" applyBorder="0">
      <alignment horizontal="right"/>
    </xf>
    <xf numFmtId="272" fontId="311" fillId="132" borderId="120">
      <alignment vertical="center"/>
    </xf>
    <xf numFmtId="0" fontId="83" fillId="6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83" fillId="6" borderId="0" applyNumberFormat="0" applyBorder="0" applyAlignment="0" applyProtection="0"/>
    <xf numFmtId="0" fontId="312" fillId="6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312" fillId="6" borderId="0" applyNumberFormat="0" applyBorder="0" applyAlignment="0" applyProtection="0"/>
    <xf numFmtId="0" fontId="312" fillId="6" borderId="0" applyNumberFormat="0" applyBorder="0" applyAlignment="0" applyProtection="0"/>
    <xf numFmtId="0" fontId="312" fillId="6" borderId="0" applyNumberFormat="0" applyBorder="0" applyAlignment="0" applyProtection="0"/>
    <xf numFmtId="0" fontId="312" fillId="6" borderId="0" applyNumberFormat="0" applyBorder="0" applyAlignment="0" applyProtection="0"/>
    <xf numFmtId="0" fontId="312" fillId="6" borderId="0" applyNumberFormat="0" applyBorder="0" applyAlignment="0" applyProtection="0"/>
    <xf numFmtId="173" fontId="9" fillId="0" borderId="11" applyFont="0" applyFill="0" applyBorder="0" applyProtection="0">
      <alignment horizontal="center" vertical="center"/>
    </xf>
    <xf numFmtId="173" fontId="9" fillId="0" borderId="11" applyFont="0" applyFill="0" applyBorder="0" applyProtection="0">
      <alignment horizontal="center" vertical="center"/>
    </xf>
    <xf numFmtId="252" fontId="126" fillId="0" borderId="0">
      <protection locked="0"/>
    </xf>
    <xf numFmtId="252" fontId="39" fillId="0" borderId="0">
      <protection locked="0"/>
    </xf>
    <xf numFmtId="252" fontId="39" fillId="0" borderId="0">
      <protection locked="0"/>
    </xf>
    <xf numFmtId="49" fontId="187" fillId="0" borderId="11" applyNumberFormat="0" applyFill="0" applyAlignment="0" applyProtection="0"/>
    <xf numFmtId="0" fontId="123" fillId="0" borderId="0"/>
    <xf numFmtId="0" fontId="9" fillId="0" borderId="0"/>
    <xf numFmtId="0" fontId="123" fillId="0" borderId="0"/>
    <xf numFmtId="0" fontId="123" fillId="0" borderId="0"/>
    <xf numFmtId="0" fontId="1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4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4" fillId="9" borderId="6" applyNumberFormat="0" applyAlignment="0" applyProtection="0"/>
    <xf numFmtId="0" fontId="71" fillId="0" borderId="12" applyNumberFormat="0" applyFill="0" applyAlignment="0" applyProtection="0"/>
    <xf numFmtId="0" fontId="77" fillId="5" borderId="0" applyNumberFormat="0" applyBorder="0" applyAlignment="0" applyProtection="0"/>
    <xf numFmtId="0" fontId="42" fillId="38" borderId="0" applyNumberFormat="0" applyBorder="0" applyAlignment="0" applyProtection="0"/>
    <xf numFmtId="0" fontId="79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69" fillId="0" borderId="9" applyNumberFormat="0" applyFill="0" applyAlignment="0" applyProtection="0"/>
    <xf numFmtId="0" fontId="41" fillId="5" borderId="0" applyNumberFormat="0" applyBorder="0" applyAlignment="0" applyProtection="0"/>
    <xf numFmtId="169" fontId="41" fillId="0" borderId="0" applyFont="0" applyFill="0" applyBorder="0" applyAlignment="0" applyProtection="0"/>
    <xf numFmtId="0" fontId="80" fillId="0" borderId="16" applyNumberFormat="0" applyFill="0" applyAlignment="0" applyProtection="0"/>
    <xf numFmtId="0" fontId="72" fillId="42" borderId="13" applyNumberFormat="0" applyAlignment="0" applyProtection="0"/>
    <xf numFmtId="0" fontId="13" fillId="0" borderId="0"/>
    <xf numFmtId="0" fontId="13" fillId="0" borderId="0"/>
    <xf numFmtId="0" fontId="205" fillId="0" borderId="0" applyNumberFormat="0" applyFill="0" applyBorder="0" applyAlignment="0" applyProtection="0"/>
    <xf numFmtId="169" fontId="41" fillId="0" borderId="0" applyFont="0" applyFill="0" applyBorder="0" applyAlignment="0" applyProtection="0"/>
    <xf numFmtId="0" fontId="41" fillId="0" borderId="0"/>
    <xf numFmtId="169" fontId="41" fillId="0" borderId="0" applyFont="0" applyFill="0" applyBorder="0" applyAlignment="0" applyProtection="0"/>
    <xf numFmtId="0" fontId="80" fillId="0" borderId="16" applyNumberFormat="0" applyFill="0" applyAlignment="0" applyProtection="0"/>
    <xf numFmtId="0" fontId="72" fillId="42" borderId="13" applyNumberFormat="0" applyAlignment="0" applyProtection="0"/>
    <xf numFmtId="0" fontId="82" fillId="0" borderId="0" applyNumberFormat="0" applyFill="0" applyBorder="0" applyAlignment="0" applyProtection="0"/>
    <xf numFmtId="0" fontId="41" fillId="0" borderId="0"/>
    <xf numFmtId="0" fontId="13" fillId="0" borderId="0"/>
    <xf numFmtId="0" fontId="1" fillId="0" borderId="0"/>
    <xf numFmtId="185" fontId="12" fillId="0" borderId="0"/>
    <xf numFmtId="0" fontId="325" fillId="0" borderId="0" applyNumberFormat="0" applyFill="0" applyBorder="0" applyAlignment="0" applyProtection="0">
      <alignment vertical="top"/>
      <protection locked="0"/>
    </xf>
    <xf numFmtId="49" fontId="18" fillId="0" borderId="0" applyBorder="0">
      <alignment vertical="top"/>
    </xf>
    <xf numFmtId="0" fontId="298" fillId="29" borderId="0" applyNumberFormat="0" applyBorder="0" applyAlignment="0">
      <alignment horizontal="left" vertical="center"/>
    </xf>
    <xf numFmtId="0" fontId="18" fillId="0" borderId="0">
      <alignment horizontal="left" vertical="center"/>
    </xf>
    <xf numFmtId="0" fontId="18" fillId="0" borderId="0">
      <alignment horizontal="left" vertical="center"/>
    </xf>
    <xf numFmtId="0" fontId="9" fillId="0" borderId="0"/>
    <xf numFmtId="169" fontId="231" fillId="0" borderId="0" applyFont="0" applyFill="0" applyBorder="0" applyAlignment="0" applyProtection="0"/>
    <xf numFmtId="49" fontId="326" fillId="47" borderId="0" applyBorder="0">
      <alignment vertical="top"/>
    </xf>
    <xf numFmtId="43" fontId="1" fillId="0" borderId="0" applyFont="0" applyFill="0" applyBorder="0" applyAlignment="0" applyProtection="0"/>
  </cellStyleXfs>
  <cellXfs count="460">
    <xf numFmtId="0" fontId="0" fillId="0" borderId="0" xfId="0"/>
    <xf numFmtId="0" fontId="30" fillId="0" borderId="0" xfId="0" applyFont="1"/>
    <xf numFmtId="0" fontId="0" fillId="0" borderId="0" xfId="0" applyAlignment="1">
      <alignment horizontal="right"/>
    </xf>
    <xf numFmtId="0" fontId="22" fillId="0" borderId="0" xfId="0" applyFont="1" applyAlignment="1">
      <alignment horizontal="right"/>
    </xf>
    <xf numFmtId="0" fontId="23" fillId="0" borderId="31" xfId="0" applyFont="1" applyFill="1" applyBorder="1" applyAlignment="1" applyProtection="1">
      <alignment horizontal="center" vertical="center" wrapText="1"/>
      <protection locked="0" hidden="1"/>
    </xf>
    <xf numFmtId="0" fontId="21" fillId="0" borderId="0" xfId="0" applyFont="1" applyFill="1" applyBorder="1" applyAlignment="1" applyProtection="1">
      <alignment horizontal="center" vertical="center" wrapText="1" shrinkToFit="1"/>
    </xf>
    <xf numFmtId="0" fontId="31" fillId="0" borderId="20" xfId="0" applyFont="1" applyBorder="1" applyAlignment="1" applyProtection="1">
      <alignment horizontal="center" vertical="center" wrapText="1" shrinkToFit="1"/>
    </xf>
    <xf numFmtId="0" fontId="23" fillId="0" borderId="0" xfId="0" applyFont="1" applyFill="1" applyBorder="1" applyAlignment="1" applyProtection="1">
      <alignment horizontal="center" vertical="center" wrapText="1"/>
      <protection locked="0" hidden="1"/>
    </xf>
    <xf numFmtId="0" fontId="0" fillId="0" borderId="0" xfId="0" applyBorder="1"/>
    <xf numFmtId="0" fontId="21" fillId="0" borderId="0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>
      <alignment horizontal="center"/>
    </xf>
    <xf numFmtId="0" fontId="24" fillId="0" borderId="0" xfId="0" applyFont="1" applyAlignment="1">
      <alignment horizontal="center" vertical="center" wrapText="1"/>
    </xf>
    <xf numFmtId="0" fontId="86" fillId="0" borderId="0" xfId="0" applyFont="1"/>
    <xf numFmtId="0" fontId="21" fillId="0" borderId="31" xfId="0" applyFont="1" applyBorder="1" applyAlignment="1">
      <alignment horizontal="center"/>
    </xf>
    <xf numFmtId="0" fontId="21" fillId="0" borderId="51" xfId="0" applyFont="1" applyBorder="1" applyAlignment="1" applyProtection="1">
      <alignment horizontal="center" vertical="center"/>
      <protection locked="0"/>
    </xf>
    <xf numFmtId="0" fontId="24" fillId="0" borderId="0" xfId="0" applyFont="1" applyAlignment="1">
      <alignment vertical="center" wrapText="1"/>
    </xf>
    <xf numFmtId="0" fontId="32" fillId="0" borderId="0" xfId="162" applyNumberFormat="1" applyFont="1" applyBorder="1" applyAlignment="1">
      <alignment horizontal="left"/>
    </xf>
    <xf numFmtId="0" fontId="22" fillId="0" borderId="0" xfId="162" applyNumberFormat="1" applyFont="1" applyBorder="1" applyAlignment="1">
      <alignment horizontal="left"/>
    </xf>
    <xf numFmtId="0" fontId="33" fillId="0" borderId="34" xfId="162" applyFont="1" applyFill="1" applyBorder="1" applyAlignment="1" applyProtection="1">
      <protection locked="0"/>
    </xf>
    <xf numFmtId="0" fontId="25" fillId="0" borderId="53" xfId="162" applyFont="1" applyFill="1" applyBorder="1" applyAlignment="1">
      <alignment vertical="top"/>
    </xf>
    <xf numFmtId="0" fontId="22" fillId="0" borderId="23" xfId="162" applyNumberFormat="1" applyFont="1" applyFill="1" applyBorder="1" applyAlignment="1">
      <alignment horizontal="center"/>
    </xf>
    <xf numFmtId="0" fontId="22" fillId="19" borderId="11" xfId="162" applyNumberFormat="1" applyFont="1" applyFill="1" applyBorder="1" applyAlignment="1"/>
    <xf numFmtId="0" fontId="32" fillId="0" borderId="0" xfId="162" applyFont="1" applyAlignment="1">
      <alignment horizontal="left"/>
    </xf>
    <xf numFmtId="0" fontId="22" fillId="19" borderId="11" xfId="162" applyNumberFormat="1" applyFont="1" applyFill="1" applyBorder="1" applyAlignment="1" applyProtection="1"/>
    <xf numFmtId="0" fontId="22" fillId="0" borderId="47" xfId="162" applyNumberFormat="1" applyFont="1" applyFill="1" applyBorder="1" applyAlignment="1">
      <alignment horizontal="center"/>
    </xf>
    <xf numFmtId="0" fontId="33" fillId="0" borderId="0" xfId="162" applyFont="1" applyAlignment="1">
      <alignment horizontal="center"/>
    </xf>
    <xf numFmtId="0" fontId="96" fillId="0" borderId="0" xfId="175" applyFont="1" applyAlignment="1">
      <alignment horizontal="justify"/>
    </xf>
    <xf numFmtId="0" fontId="32" fillId="0" borderId="0" xfId="162" applyNumberFormat="1" applyFont="1" applyBorder="1" applyAlignment="1">
      <alignment horizontal="left" wrapText="1"/>
    </xf>
    <xf numFmtId="0" fontId="32" fillId="0" borderId="0" xfId="162" applyNumberFormat="1" applyFont="1" applyBorder="1" applyAlignment="1">
      <alignment horizontal="right" wrapText="1"/>
    </xf>
    <xf numFmtId="0" fontId="22" fillId="0" borderId="0" xfId="162" applyNumberFormat="1" applyFont="1" applyBorder="1" applyAlignment="1">
      <alignment horizontal="left" wrapText="1"/>
    </xf>
    <xf numFmtId="0" fontId="25" fillId="0" borderId="0" xfId="162" applyNumberFormat="1" applyFont="1" applyBorder="1" applyAlignment="1">
      <alignment horizontal="left" wrapText="1"/>
    </xf>
    <xf numFmtId="0" fontId="32" fillId="0" borderId="0" xfId="162" applyNumberFormat="1" applyFont="1" applyBorder="1" applyAlignment="1">
      <alignment vertical="center" wrapText="1"/>
    </xf>
    <xf numFmtId="0" fontId="98" fillId="0" borderId="0" xfId="162" applyFont="1" applyAlignment="1">
      <alignment horizontal="left" wrapText="1"/>
    </xf>
    <xf numFmtId="0" fontId="32" fillId="0" borderId="0" xfId="162" applyFont="1" applyAlignment="1">
      <alignment horizontal="left" wrapText="1"/>
    </xf>
    <xf numFmtId="0" fontId="32" fillId="0" borderId="0" xfId="162" applyFont="1" applyFill="1" applyAlignment="1">
      <alignment horizontal="left"/>
    </xf>
    <xf numFmtId="0" fontId="25" fillId="0" borderId="0" xfId="162" applyFont="1" applyFill="1" applyAlignment="1">
      <alignment horizontal="left" vertical="top"/>
    </xf>
    <xf numFmtId="0" fontId="25" fillId="0" borderId="0" xfId="162" applyFont="1" applyFill="1" applyBorder="1" applyAlignment="1">
      <alignment horizontal="center" vertical="top"/>
    </xf>
    <xf numFmtId="0" fontId="32" fillId="0" borderId="0" xfId="162" applyFont="1" applyAlignment="1">
      <alignment horizontal="center" vertical="center" wrapText="1"/>
    </xf>
    <xf numFmtId="0" fontId="32" fillId="0" borderId="0" xfId="162" applyFont="1" applyAlignment="1">
      <alignment horizontal="left" vertical="top"/>
    </xf>
    <xf numFmtId="0" fontId="33" fillId="0" borderId="11" xfId="162" applyFont="1" applyBorder="1" applyAlignment="1">
      <alignment horizontal="left" wrapText="1"/>
    </xf>
    <xf numFmtId="0" fontId="32" fillId="0" borderId="11" xfId="162" applyFont="1" applyBorder="1" applyAlignment="1">
      <alignment horizontal="center" vertical="center" wrapText="1"/>
    </xf>
    <xf numFmtId="0" fontId="32" fillId="0" borderId="11" xfId="162" applyFont="1" applyBorder="1" applyAlignment="1">
      <alignment horizontal="left" wrapText="1"/>
    </xf>
    <xf numFmtId="0" fontId="98" fillId="0" borderId="0" xfId="162" applyFont="1" applyAlignment="1">
      <alignment horizontal="left"/>
    </xf>
    <xf numFmtId="10" fontId="32" fillId="19" borderId="58" xfId="162" applyNumberFormat="1" applyFont="1" applyFill="1" applyBorder="1" applyAlignment="1" applyProtection="1">
      <alignment horizontal="center" vertical="center"/>
      <protection locked="0"/>
    </xf>
    <xf numFmtId="0" fontId="20" fillId="0" borderId="11" xfId="162" applyFont="1" applyBorder="1" applyAlignment="1">
      <alignment horizontal="left" wrapText="1"/>
    </xf>
    <xf numFmtId="0" fontId="20" fillId="0" borderId="11" xfId="162" applyFont="1" applyBorder="1" applyAlignment="1">
      <alignment horizontal="center" vertical="center" wrapText="1"/>
    </xf>
    <xf numFmtId="0" fontId="20" fillId="0" borderId="0" xfId="162" applyFont="1" applyBorder="1" applyAlignment="1">
      <alignment horizontal="left" wrapText="1"/>
    </xf>
    <xf numFmtId="0" fontId="20" fillId="0" borderId="0" xfId="162" applyFont="1" applyBorder="1" applyAlignment="1">
      <alignment horizontal="center" vertical="center" wrapText="1"/>
    </xf>
    <xf numFmtId="0" fontId="20" fillId="0" borderId="0" xfId="162" applyFont="1" applyBorder="1" applyAlignment="1">
      <alignment horizontal="center" vertical="center"/>
    </xf>
    <xf numFmtId="174" fontId="20" fillId="0" borderId="0" xfId="162" applyNumberFormat="1" applyFont="1" applyBorder="1" applyAlignment="1">
      <alignment horizontal="center" vertical="center"/>
    </xf>
    <xf numFmtId="0" fontId="22" fillId="0" borderId="0" xfId="162" applyFont="1" applyBorder="1" applyAlignment="1" applyProtection="1">
      <alignment horizontal="center"/>
      <protection locked="0"/>
    </xf>
    <xf numFmtId="0" fontId="32" fillId="0" borderId="0" xfId="162" applyFont="1" applyBorder="1" applyAlignment="1">
      <alignment horizontal="left"/>
    </xf>
    <xf numFmtId="0" fontId="32" fillId="0" borderId="0" xfId="162" applyFont="1" applyBorder="1" applyAlignment="1">
      <alignment horizontal="center"/>
    </xf>
    <xf numFmtId="0" fontId="32" fillId="3" borderId="58" xfId="162" applyFont="1" applyFill="1" applyBorder="1" applyAlignment="1">
      <alignment horizontal="center" vertical="center"/>
    </xf>
    <xf numFmtId="0" fontId="32" fillId="0" borderId="58" xfId="162" applyFont="1" applyBorder="1" applyAlignment="1">
      <alignment horizontal="center" vertical="center"/>
    </xf>
    <xf numFmtId="0" fontId="32" fillId="19" borderId="62" xfId="162" applyFont="1" applyFill="1" applyBorder="1" applyAlignment="1" applyProtection="1">
      <alignment horizontal="center" vertical="center"/>
      <protection locked="0"/>
    </xf>
    <xf numFmtId="10" fontId="32" fillId="3" borderId="62" xfId="162" applyNumberFormat="1" applyFont="1" applyFill="1" applyBorder="1" applyAlignment="1">
      <alignment horizontal="center" vertical="center"/>
    </xf>
    <xf numFmtId="0" fontId="33" fillId="3" borderId="62" xfId="162" applyFont="1" applyFill="1" applyBorder="1" applyAlignment="1">
      <alignment horizontal="center" vertical="center"/>
    </xf>
    <xf numFmtId="0" fontId="33" fillId="47" borderId="11" xfId="162" applyFont="1" applyFill="1" applyBorder="1" applyAlignment="1">
      <alignment horizontal="left" wrapText="1"/>
    </xf>
    <xf numFmtId="0" fontId="33" fillId="3" borderId="58" xfId="162" applyFont="1" applyFill="1" applyBorder="1" applyAlignment="1">
      <alignment horizontal="center" vertical="center"/>
    </xf>
    <xf numFmtId="0" fontId="32" fillId="47" borderId="11" xfId="162" applyFont="1" applyFill="1" applyBorder="1" applyAlignment="1">
      <alignment horizontal="left" wrapText="1"/>
    </xf>
    <xf numFmtId="0" fontId="33" fillId="47" borderId="11" xfId="162" applyFont="1" applyFill="1" applyBorder="1" applyAlignment="1">
      <alignment horizontal="center" vertical="center" wrapText="1"/>
    </xf>
    <xf numFmtId="0" fontId="22" fillId="0" borderId="11" xfId="162" applyFont="1" applyFill="1" applyBorder="1" applyAlignment="1">
      <alignment horizontal="center" vertical="center" wrapText="1"/>
    </xf>
    <xf numFmtId="0" fontId="32" fillId="0" borderId="0" xfId="175" applyNumberFormat="1" applyFont="1" applyBorder="1" applyAlignment="1">
      <alignment horizontal="left"/>
    </xf>
    <xf numFmtId="0" fontId="32" fillId="0" borderId="0" xfId="175" applyFont="1" applyAlignment="1">
      <alignment horizontal="left"/>
    </xf>
    <xf numFmtId="0" fontId="33" fillId="0" borderId="0" xfId="162" applyFont="1" applyFill="1" applyBorder="1" applyAlignment="1"/>
    <xf numFmtId="0" fontId="25" fillId="0" borderId="0" xfId="162" applyFont="1" applyFill="1" applyBorder="1" applyAlignment="1">
      <alignment vertical="top"/>
    </xf>
    <xf numFmtId="0" fontId="21" fillId="0" borderId="0" xfId="162" applyFont="1" applyAlignment="1">
      <alignment horizontal="center" vertical="center" wrapText="1"/>
    </xf>
    <xf numFmtId="0" fontId="23" fillId="0" borderId="0" xfId="162" applyFont="1" applyAlignment="1">
      <alignment horizontal="center" vertical="center" wrapText="1"/>
    </xf>
    <xf numFmtId="0" fontId="21" fillId="0" borderId="0" xfId="162" applyFont="1" applyAlignment="1">
      <alignment horizontal="left"/>
    </xf>
    <xf numFmtId="191" fontId="21" fillId="0" borderId="0" xfId="162" applyNumberFormat="1" applyFont="1" applyFill="1" applyAlignment="1">
      <alignment horizontal="left"/>
    </xf>
    <xf numFmtId="191" fontId="21" fillId="0" borderId="0" xfId="162" applyNumberFormat="1" applyFont="1" applyAlignment="1">
      <alignment horizontal="left"/>
    </xf>
    <xf numFmtId="0" fontId="25" fillId="0" borderId="0" xfId="162" applyFont="1" applyAlignment="1">
      <alignment horizontal="left"/>
    </xf>
    <xf numFmtId="0" fontId="21" fillId="0" borderId="0" xfId="162" applyFont="1" applyBorder="1" applyAlignment="1">
      <alignment horizontal="left" wrapText="1"/>
    </xf>
    <xf numFmtId="0" fontId="21" fillId="0" borderId="0" xfId="162" applyFont="1" applyBorder="1" applyAlignment="1">
      <alignment horizontal="center"/>
    </xf>
    <xf numFmtId="0" fontId="22" fillId="0" borderId="0" xfId="162" applyFont="1" applyBorder="1" applyAlignment="1">
      <alignment horizontal="right"/>
    </xf>
    <xf numFmtId="191" fontId="32" fillId="0" borderId="0" xfId="162" applyNumberFormat="1" applyFont="1" applyAlignment="1">
      <alignment horizontal="left"/>
    </xf>
    <xf numFmtId="0" fontId="95" fillId="0" borderId="0" xfId="175"/>
    <xf numFmtId="0" fontId="32" fillId="0" borderId="0" xfId="162" applyNumberFormat="1" applyFont="1" applyFill="1" applyBorder="1" applyAlignment="1">
      <alignment horizontal="center" vertical="center" wrapText="1"/>
    </xf>
    <xf numFmtId="0" fontId="95" fillId="0" borderId="0" xfId="175" applyAlignment="1">
      <alignment horizontal="center"/>
    </xf>
    <xf numFmtId="0" fontId="102" fillId="0" borderId="23" xfId="175" applyFont="1" applyBorder="1" applyAlignment="1">
      <alignment horizontal="center" vertical="center" wrapText="1"/>
    </xf>
    <xf numFmtId="0" fontId="102" fillId="0" borderId="11" xfId="175" applyFont="1" applyBorder="1" applyAlignment="1">
      <alignment horizontal="center" vertical="center" wrapText="1"/>
    </xf>
    <xf numFmtId="0" fontId="104" fillId="0" borderId="23" xfId="175" applyFont="1" applyBorder="1" applyAlignment="1">
      <alignment horizontal="center" vertical="center"/>
    </xf>
    <xf numFmtId="0" fontId="104" fillId="0" borderId="11" xfId="175" applyFont="1" applyBorder="1" applyAlignment="1">
      <alignment horizontal="center" vertical="center"/>
    </xf>
    <xf numFmtId="0" fontId="105" fillId="0" borderId="39" xfId="175" applyFont="1" applyBorder="1" applyAlignment="1">
      <alignment horizontal="left" vertical="center" wrapText="1"/>
    </xf>
    <xf numFmtId="0" fontId="104" fillId="0" borderId="47" xfId="175" applyFont="1" applyBorder="1" applyAlignment="1">
      <alignment horizontal="center" vertical="center"/>
    </xf>
    <xf numFmtId="0" fontId="104" fillId="0" borderId="48" xfId="175" applyFont="1" applyBorder="1" applyAlignment="1">
      <alignment horizontal="center" vertical="center"/>
    </xf>
    <xf numFmtId="0" fontId="105" fillId="0" borderId="49" xfId="175" applyFont="1" applyBorder="1" applyAlignment="1">
      <alignment horizontal="left" vertical="center" wrapText="1"/>
    </xf>
    <xf numFmtId="0" fontId="95" fillId="0" borderId="0" xfId="175" applyAlignment="1">
      <alignment vertical="center"/>
    </xf>
    <xf numFmtId="0" fontId="33" fillId="0" borderId="0" xfId="162" applyFont="1" applyFill="1" applyBorder="1" applyAlignment="1" applyProtection="1">
      <protection locked="0"/>
    </xf>
    <xf numFmtId="0" fontId="33" fillId="0" borderId="0" xfId="162" applyFont="1" applyFill="1" applyBorder="1" applyAlignment="1" applyProtection="1">
      <alignment horizontal="center"/>
      <protection locked="0"/>
    </xf>
    <xf numFmtId="0" fontId="22" fillId="19" borderId="48" xfId="162" applyNumberFormat="1" applyFont="1" applyFill="1" applyBorder="1" applyAlignment="1" applyProtection="1"/>
    <xf numFmtId="0" fontId="24" fillId="0" borderId="0" xfId="0" applyFont="1" applyAlignment="1" applyProtection="1">
      <alignment wrapText="1"/>
      <protection locked="0"/>
    </xf>
    <xf numFmtId="0" fontId="20" fillId="0" borderId="0" xfId="0" applyFont="1" applyAlignment="1" applyProtection="1">
      <alignment wrapText="1"/>
      <protection locked="0"/>
    </xf>
    <xf numFmtId="0" fontId="31" fillId="0" borderId="31" xfId="0" applyFont="1" applyBorder="1" applyAlignment="1" applyProtection="1">
      <alignment horizontal="center" vertical="center" wrapText="1" shrinkToFit="1"/>
    </xf>
    <xf numFmtId="2" fontId="22" fillId="19" borderId="11" xfId="162" applyNumberFormat="1" applyFont="1" applyFill="1" applyBorder="1" applyAlignment="1" applyProtection="1">
      <alignment horizontal="center"/>
      <protection locked="0"/>
    </xf>
    <xf numFmtId="3" fontId="93" fillId="19" borderId="39" xfId="162" applyNumberFormat="1" applyFont="1" applyFill="1" applyBorder="1" applyAlignment="1" applyProtection="1">
      <alignment horizontal="center"/>
      <protection locked="0"/>
    </xf>
    <xf numFmtId="2" fontId="22" fillId="19" borderId="48" xfId="162" applyNumberFormat="1" applyFont="1" applyFill="1" applyBorder="1" applyAlignment="1" applyProtection="1">
      <alignment horizontal="center"/>
      <protection locked="0"/>
    </xf>
    <xf numFmtId="0" fontId="32" fillId="0" borderId="0" xfId="162" applyFont="1" applyBorder="1" applyAlignment="1">
      <alignment horizontal="left"/>
    </xf>
    <xf numFmtId="0" fontId="32" fillId="0" borderId="0" xfId="162" applyFont="1" applyBorder="1" applyAlignment="1">
      <alignment horizontal="center"/>
    </xf>
    <xf numFmtId="0" fontId="32" fillId="47" borderId="11" xfId="162" applyFont="1" applyFill="1" applyBorder="1" applyAlignment="1">
      <alignment horizontal="center" vertical="center" wrapText="1"/>
    </xf>
    <xf numFmtId="0" fontId="106" fillId="0" borderId="0" xfId="175" applyFont="1"/>
    <xf numFmtId="0" fontId="32" fillId="0" borderId="0" xfId="158" applyFont="1" applyBorder="1" applyAlignment="1" applyProtection="1">
      <alignment horizontal="left"/>
    </xf>
    <xf numFmtId="0" fontId="108" fillId="0" borderId="0" xfId="209" applyFont="1" applyBorder="1" applyAlignment="1" applyProtection="1">
      <alignment horizontal="left" indent="1"/>
    </xf>
    <xf numFmtId="49" fontId="33" fillId="0" borderId="0" xfId="158" applyNumberFormat="1" applyFont="1" applyFill="1" applyBorder="1" applyAlignment="1" applyProtection="1">
      <alignment horizontal="right"/>
    </xf>
    <xf numFmtId="49" fontId="32" fillId="0" borderId="0" xfId="158" applyNumberFormat="1" applyFont="1" applyFill="1" applyBorder="1" applyAlignment="1" applyProtection="1">
      <alignment horizontal="center" vertical="center" wrapText="1"/>
    </xf>
    <xf numFmtId="0" fontId="32" fillId="0" borderId="0" xfId="175" applyFont="1" applyFill="1" applyBorder="1" applyAlignment="1" applyProtection="1">
      <alignment vertical="center" wrapText="1"/>
    </xf>
    <xf numFmtId="4" fontId="32" fillId="0" borderId="0" xfId="142" applyFont="1" applyFill="1" applyBorder="1" applyAlignment="1" applyProtection="1">
      <alignment horizontal="center" vertical="center"/>
    </xf>
    <xf numFmtId="49" fontId="32" fillId="0" borderId="0" xfId="175" applyNumberFormat="1" applyFont="1" applyFill="1" applyBorder="1" applyAlignment="1" applyProtection="1">
      <alignment vertical="center" wrapText="1"/>
    </xf>
    <xf numFmtId="0" fontId="109" fillId="0" borderId="0" xfId="175" applyFont="1" applyAlignment="1">
      <alignment wrapText="1"/>
    </xf>
    <xf numFmtId="175" fontId="21" fillId="45" borderId="11" xfId="0" applyNumberFormat="1" applyFont="1" applyFill="1" applyBorder="1" applyAlignment="1" applyProtection="1">
      <alignment horizontal="center" vertical="center"/>
      <protection locked="0"/>
    </xf>
    <xf numFmtId="175" fontId="21" fillId="45" borderId="24" xfId="0" applyNumberFormat="1" applyFont="1" applyFill="1" applyBorder="1" applyAlignment="1" applyProtection="1">
      <alignment horizontal="center" vertical="center"/>
      <protection locked="0"/>
    </xf>
    <xf numFmtId="170" fontId="21" fillId="46" borderId="45" xfId="0" applyNumberFormat="1" applyFont="1" applyFill="1" applyBorder="1" applyAlignment="1" applyProtection="1">
      <alignment horizontal="center" vertical="center"/>
      <protection locked="0"/>
    </xf>
    <xf numFmtId="170" fontId="21" fillId="46" borderId="39" xfId="0" applyNumberFormat="1" applyFont="1" applyFill="1" applyBorder="1" applyAlignment="1" applyProtection="1">
      <alignment horizontal="center" vertical="center"/>
      <protection locked="0"/>
    </xf>
    <xf numFmtId="175" fontId="21" fillId="45" borderId="48" xfId="0" applyNumberFormat="1" applyFont="1" applyFill="1" applyBorder="1" applyAlignment="1" applyProtection="1">
      <alignment horizontal="center" vertical="center"/>
      <protection locked="0"/>
    </xf>
    <xf numFmtId="170" fontId="21" fillId="46" borderId="49" xfId="0" applyNumberFormat="1" applyFont="1" applyFill="1" applyBorder="1" applyAlignment="1" applyProtection="1">
      <alignment horizontal="center" vertical="center"/>
      <protection locked="0"/>
    </xf>
    <xf numFmtId="0" fontId="22" fillId="0" borderId="0" xfId="162" applyFont="1" applyBorder="1" applyAlignment="1" applyProtection="1">
      <alignment horizontal="left"/>
      <protection locked="0"/>
    </xf>
    <xf numFmtId="0" fontId="25" fillId="0" borderId="0" xfId="162" applyFont="1" applyBorder="1" applyAlignment="1" applyProtection="1">
      <alignment horizontal="center"/>
      <protection locked="0"/>
    </xf>
    <xf numFmtId="0" fontId="0" fillId="0" borderId="0" xfId="0"/>
    <xf numFmtId="0" fontId="8" fillId="0" borderId="0" xfId="133" applyAlignment="1" applyProtection="1">
      <alignment vertical="center"/>
    </xf>
    <xf numFmtId="0" fontId="116" fillId="0" borderId="0" xfId="0" applyFont="1"/>
    <xf numFmtId="2" fontId="20" fillId="46" borderId="52" xfId="0" applyNumberFormat="1" applyFont="1" applyFill="1" applyBorder="1" applyAlignment="1" applyProtection="1">
      <alignment horizontal="center" vertical="center"/>
    </xf>
    <xf numFmtId="0" fontId="31" fillId="0" borderId="31" xfId="0" applyFont="1" applyFill="1" applyBorder="1" applyAlignment="1" applyProtection="1">
      <alignment horizontal="center" vertical="center" wrapText="1" shrinkToFit="1"/>
    </xf>
    <xf numFmtId="0" fontId="31" fillId="0" borderId="68" xfId="0" applyFont="1" applyBorder="1" applyAlignment="1" applyProtection="1">
      <alignment horizontal="center" vertical="center" wrapText="1" shrinkToFit="1"/>
    </xf>
    <xf numFmtId="0" fontId="31" fillId="0" borderId="52" xfId="0" applyFont="1" applyFill="1" applyBorder="1" applyAlignment="1" applyProtection="1">
      <alignment horizontal="center" vertical="center" wrapText="1" shrinkToFit="1"/>
    </xf>
    <xf numFmtId="0" fontId="31" fillId="0" borderId="23" xfId="162" applyNumberFormat="1" applyFont="1" applyBorder="1" applyAlignment="1">
      <alignment horizontal="center" vertical="center"/>
    </xf>
    <xf numFmtId="0" fontId="31" fillId="0" borderId="11" xfId="162" applyNumberFormat="1" applyFont="1" applyBorder="1" applyAlignment="1">
      <alignment horizontal="center" vertical="center"/>
    </xf>
    <xf numFmtId="0" fontId="31" fillId="0" borderId="11" xfId="162" applyNumberFormat="1" applyFont="1" applyBorder="1" applyAlignment="1">
      <alignment horizontal="center" vertical="center" wrapText="1"/>
    </xf>
    <xf numFmtId="0" fontId="31" fillId="0" borderId="39" xfId="162" applyNumberFormat="1" applyFont="1" applyBorder="1" applyAlignment="1">
      <alignment horizontal="center" vertical="center" wrapText="1"/>
    </xf>
    <xf numFmtId="2" fontId="20" fillId="3" borderId="20" xfId="0" applyNumberFormat="1" applyFont="1" applyFill="1" applyBorder="1" applyAlignment="1" applyProtection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33" fillId="0" borderId="11" xfId="162" applyFont="1" applyBorder="1" applyAlignment="1">
      <alignment horizontal="center" vertical="center" wrapText="1"/>
    </xf>
    <xf numFmtId="0" fontId="8" fillId="0" borderId="0" xfId="133" applyAlignment="1" applyProtection="1"/>
    <xf numFmtId="0" fontId="22" fillId="0" borderId="22" xfId="0" applyFont="1" applyBorder="1" applyAlignment="1" applyProtection="1">
      <alignment horizontal="center" vertical="center" wrapText="1" shrinkToFit="1"/>
    </xf>
    <xf numFmtId="49" fontId="22" fillId="0" borderId="22" xfId="0" applyNumberFormat="1" applyFont="1" applyBorder="1" applyAlignment="1" applyProtection="1">
      <alignment horizontal="left" vertical="center" wrapText="1" shrinkToFit="1"/>
    </xf>
    <xf numFmtId="49" fontId="22" fillId="0" borderId="18" xfId="0" applyNumberFormat="1" applyFont="1" applyBorder="1" applyAlignment="1" applyProtection="1">
      <alignment horizontal="center" vertical="center" wrapText="1" shrinkToFit="1"/>
    </xf>
    <xf numFmtId="49" fontId="22" fillId="0" borderId="18" xfId="0" applyNumberFormat="1" applyFont="1" applyBorder="1" applyAlignment="1" applyProtection="1">
      <alignment horizontal="left" vertical="center" wrapText="1" shrinkToFit="1"/>
    </xf>
    <xf numFmtId="0" fontId="20" fillId="0" borderId="27" xfId="0" applyFont="1" applyBorder="1" applyAlignment="1">
      <alignment horizontal="center" vertical="top" wrapText="1"/>
    </xf>
    <xf numFmtId="0" fontId="20" fillId="0" borderId="20" xfId="0" applyFont="1" applyBorder="1" applyAlignment="1">
      <alignment horizontal="center" vertical="top"/>
    </xf>
    <xf numFmtId="0" fontId="22" fillId="0" borderId="22" xfId="0" applyFont="1" applyBorder="1" applyAlignment="1">
      <alignment horizontal="center" vertical="center"/>
    </xf>
    <xf numFmtId="0" fontId="22" fillId="0" borderId="32" xfId="0" applyFont="1" applyBorder="1" applyAlignment="1">
      <alignment wrapText="1"/>
    </xf>
    <xf numFmtId="0" fontId="22" fillId="0" borderId="18" xfId="0" applyFont="1" applyBorder="1" applyAlignment="1" applyProtection="1">
      <alignment horizontal="center" wrapText="1"/>
      <protection locked="0"/>
    </xf>
    <xf numFmtId="0" fontId="22" fillId="0" borderId="33" xfId="0" applyFont="1" applyBorder="1" applyAlignment="1">
      <alignment wrapText="1"/>
    </xf>
    <xf numFmtId="0" fontId="22" fillId="0" borderId="18" xfId="0" applyFont="1" applyBorder="1" applyAlignment="1">
      <alignment horizontal="center" vertical="center"/>
    </xf>
    <xf numFmtId="0" fontId="22" fillId="0" borderId="33" xfId="0" applyFont="1" applyBorder="1"/>
    <xf numFmtId="49" fontId="22" fillId="0" borderId="18" xfId="0" applyNumberFormat="1" applyFont="1" applyBorder="1" applyAlignment="1" applyProtection="1">
      <alignment horizontal="center" wrapText="1"/>
      <protection locked="0"/>
    </xf>
    <xf numFmtId="0" fontId="22" fillId="0" borderId="21" xfId="0" applyFont="1" applyBorder="1" applyAlignment="1">
      <alignment horizontal="center" vertical="center"/>
    </xf>
    <xf numFmtId="0" fontId="22" fillId="0" borderId="41" xfId="0" applyFont="1" applyBorder="1"/>
    <xf numFmtId="49" fontId="22" fillId="0" borderId="21" xfId="0" applyNumberFormat="1" applyFont="1" applyBorder="1" applyAlignment="1" applyProtection="1">
      <alignment horizontal="center" wrapText="1"/>
      <protection locked="0"/>
    </xf>
    <xf numFmtId="0" fontId="22" fillId="0" borderId="17" xfId="0" applyFont="1" applyBorder="1" applyAlignment="1" applyProtection="1">
      <alignment horizontal="center" vertical="center" wrapText="1" shrinkToFit="1"/>
    </xf>
    <xf numFmtId="0" fontId="22" fillId="0" borderId="23" xfId="0" applyFont="1" applyBorder="1" applyAlignment="1" applyProtection="1">
      <alignment horizontal="center" vertical="center" wrapText="1" shrinkToFit="1"/>
    </xf>
    <xf numFmtId="10" fontId="22" fillId="46" borderId="33" xfId="0" applyNumberFormat="1" applyFont="1" applyFill="1" applyBorder="1" applyAlignment="1" applyProtection="1">
      <alignment horizontal="center" vertical="center"/>
    </xf>
    <xf numFmtId="49" fontId="22" fillId="0" borderId="47" xfId="0" applyNumberFormat="1" applyFont="1" applyBorder="1" applyAlignment="1" applyProtection="1">
      <alignment horizontal="center" vertical="center" wrapText="1" shrinkToFit="1"/>
    </xf>
    <xf numFmtId="49" fontId="22" fillId="0" borderId="24" xfId="0" applyNumberFormat="1" applyFont="1" applyBorder="1" applyAlignment="1" applyProtection="1">
      <alignment horizontal="left" vertical="center" wrapText="1" shrinkToFit="1"/>
    </xf>
    <xf numFmtId="175" fontId="22" fillId="19" borderId="24" xfId="0" applyNumberFormat="1" applyFont="1" applyFill="1" applyBorder="1" applyAlignment="1" applyProtection="1">
      <alignment horizontal="center" vertical="center"/>
      <protection locked="0"/>
    </xf>
    <xf numFmtId="171" fontId="22" fillId="3" borderId="24" xfId="0" applyNumberFormat="1" applyFont="1" applyFill="1" applyBorder="1" applyAlignment="1" applyProtection="1">
      <alignment horizontal="center" vertical="center"/>
    </xf>
    <xf numFmtId="170" fontId="22" fillId="3" borderId="24" xfId="0" applyNumberFormat="1" applyFont="1" applyFill="1" applyBorder="1" applyAlignment="1" applyProtection="1">
      <alignment horizontal="center" vertical="center"/>
    </xf>
    <xf numFmtId="49" fontId="22" fillId="0" borderId="11" xfId="0" applyNumberFormat="1" applyFont="1" applyBorder="1" applyAlignment="1" applyProtection="1">
      <alignment horizontal="left" vertical="center" wrapText="1" shrinkToFit="1"/>
    </xf>
    <xf numFmtId="171" fontId="22" fillId="3" borderId="11" xfId="0" applyNumberFormat="1" applyFont="1" applyFill="1" applyBorder="1" applyAlignment="1" applyProtection="1">
      <alignment horizontal="center" vertical="center"/>
    </xf>
    <xf numFmtId="170" fontId="22" fillId="3" borderId="11" xfId="0" applyNumberFormat="1" applyFont="1" applyFill="1" applyBorder="1" applyAlignment="1" applyProtection="1">
      <alignment horizontal="center" vertical="center"/>
    </xf>
    <xf numFmtId="49" fontId="22" fillId="0" borderId="48" xfId="0" applyNumberFormat="1" applyFont="1" applyBorder="1" applyAlignment="1" applyProtection="1">
      <alignment horizontal="left" vertical="center" wrapText="1" shrinkToFit="1"/>
    </xf>
    <xf numFmtId="171" fontId="22" fillId="3" borderId="48" xfId="0" applyNumberFormat="1" applyFont="1" applyFill="1" applyBorder="1" applyAlignment="1" applyProtection="1">
      <alignment horizontal="center" vertical="center"/>
    </xf>
    <xf numFmtId="170" fontId="22" fillId="3" borderId="48" xfId="0" applyNumberFormat="1" applyFont="1" applyFill="1" applyBorder="1" applyAlignment="1" applyProtection="1">
      <alignment horizontal="center" vertical="center"/>
    </xf>
    <xf numFmtId="0" fontId="31" fillId="0" borderId="51" xfId="0" applyFont="1" applyBorder="1" applyAlignment="1" applyProtection="1">
      <alignment horizontal="center" vertical="center" wrapText="1" shrinkToFit="1"/>
    </xf>
    <xf numFmtId="0" fontId="31" fillId="0" borderId="51" xfId="0" applyFont="1" applyFill="1" applyBorder="1" applyAlignment="1" applyProtection="1">
      <alignment horizontal="center" vertical="center" wrapText="1" shrinkToFit="1"/>
    </xf>
    <xf numFmtId="49" fontId="22" fillId="0" borderId="18" xfId="0" applyNumberFormat="1" applyFont="1" applyFill="1" applyBorder="1" applyAlignment="1" applyProtection="1">
      <alignment horizontal="center" vertical="center" wrapText="1" shrinkToFit="1"/>
    </xf>
    <xf numFmtId="49" fontId="22" fillId="0" borderId="18" xfId="0" applyNumberFormat="1" applyFont="1" applyFill="1" applyBorder="1" applyAlignment="1" applyProtection="1">
      <alignment horizontal="left" vertical="center" wrapText="1" shrinkToFit="1"/>
    </xf>
    <xf numFmtId="49" fontId="22" fillId="0" borderId="37" xfId="0" applyNumberFormat="1" applyFont="1" applyFill="1" applyBorder="1" applyAlignment="1" applyProtection="1">
      <alignment horizontal="center" vertical="center" wrapText="1" shrinkToFit="1"/>
    </xf>
    <xf numFmtId="49" fontId="22" fillId="0" borderId="37" xfId="0" applyNumberFormat="1" applyFont="1" applyFill="1" applyBorder="1" applyAlignment="1" applyProtection="1">
      <alignment horizontal="left" vertical="center" wrapText="1" shrinkToFit="1"/>
    </xf>
    <xf numFmtId="49" fontId="20" fillId="0" borderId="20" xfId="0" applyNumberFormat="1" applyFont="1" applyFill="1" applyBorder="1" applyAlignment="1" applyProtection="1">
      <alignment horizontal="center" vertical="center" wrapText="1" shrinkToFit="1"/>
    </xf>
    <xf numFmtId="0" fontId="20" fillId="0" borderId="17" xfId="162" applyNumberFormat="1" applyFont="1" applyBorder="1" applyAlignment="1">
      <alignment horizontal="center" vertical="center"/>
    </xf>
    <xf numFmtId="0" fontId="20" fillId="0" borderId="24" xfId="162" applyNumberFormat="1" applyFont="1" applyBorder="1" applyAlignment="1">
      <alignment horizontal="center" vertical="center"/>
    </xf>
    <xf numFmtId="0" fontId="20" fillId="0" borderId="24" xfId="162" applyNumberFormat="1" applyFont="1" applyBorder="1" applyAlignment="1">
      <alignment horizontal="center" vertical="center" wrapText="1"/>
    </xf>
    <xf numFmtId="0" fontId="20" fillId="0" borderId="45" xfId="162" applyNumberFormat="1" applyFont="1" applyBorder="1" applyAlignment="1">
      <alignment horizontal="center" vertical="center" wrapText="1"/>
    </xf>
    <xf numFmtId="0" fontId="24" fillId="0" borderId="0" xfId="162" applyNumberFormat="1" applyFont="1" applyBorder="1" applyAlignment="1"/>
    <xf numFmtId="0" fontId="24" fillId="0" borderId="0" xfId="162" applyNumberFormat="1" applyFont="1" applyBorder="1" applyAlignment="1">
      <alignment horizontal="center"/>
    </xf>
    <xf numFmtId="0" fontId="24" fillId="0" borderId="34" xfId="162" applyFont="1" applyFill="1" applyBorder="1" applyAlignment="1" applyProtection="1">
      <protection locked="0"/>
    </xf>
    <xf numFmtId="0" fontId="22" fillId="0" borderId="57" xfId="162" applyNumberFormat="1" applyFont="1" applyBorder="1" applyAlignment="1">
      <alignment horizontal="center" vertical="center" wrapText="1"/>
    </xf>
    <xf numFmtId="3" fontId="22" fillId="3" borderId="76" xfId="162" applyNumberFormat="1" applyFont="1" applyFill="1" applyBorder="1" applyAlignment="1">
      <alignment horizontal="center" wrapText="1"/>
    </xf>
    <xf numFmtId="0" fontId="22" fillId="0" borderId="58" xfId="162" applyNumberFormat="1" applyFont="1" applyBorder="1" applyAlignment="1">
      <alignment horizontal="center" vertical="center" wrapText="1"/>
    </xf>
    <xf numFmtId="2" fontId="22" fillId="3" borderId="39" xfId="162" applyNumberFormat="1" applyFont="1" applyFill="1" applyBorder="1" applyAlignment="1">
      <alignment horizontal="center" wrapText="1"/>
    </xf>
    <xf numFmtId="0" fontId="20" fillId="0" borderId="59" xfId="162" applyNumberFormat="1" applyFont="1" applyBorder="1" applyAlignment="1">
      <alignment horizontal="center" vertical="center" wrapText="1"/>
    </xf>
    <xf numFmtId="192" fontId="20" fillId="3" borderId="49" xfId="162" applyNumberFormat="1" applyFont="1" applyFill="1" applyBorder="1" applyAlignment="1">
      <alignment horizontal="center" wrapText="1"/>
    </xf>
    <xf numFmtId="0" fontId="22" fillId="0" borderId="11" xfId="162" applyFont="1" applyBorder="1" applyAlignment="1">
      <alignment horizontal="left" wrapText="1"/>
    </xf>
    <xf numFmtId="0" fontId="22" fillId="0" borderId="11" xfId="162" applyFont="1" applyBorder="1" applyAlignment="1">
      <alignment horizontal="center" vertical="center"/>
    </xf>
    <xf numFmtId="0" fontId="22" fillId="0" borderId="11" xfId="162" applyFont="1" applyBorder="1" applyAlignment="1">
      <alignment horizontal="center" vertical="center" wrapText="1"/>
    </xf>
    <xf numFmtId="10" fontId="111" fillId="19" borderId="11" xfId="175" applyNumberFormat="1" applyFont="1" applyFill="1" applyBorder="1" applyAlignment="1" applyProtection="1">
      <alignment horizontal="center" vertical="center"/>
      <protection locked="0"/>
    </xf>
    <xf numFmtId="10" fontId="111" fillId="3" borderId="11" xfId="175" applyNumberFormat="1" applyFont="1" applyFill="1" applyBorder="1" applyAlignment="1">
      <alignment horizontal="center" vertical="center"/>
    </xf>
    <xf numFmtId="0" fontId="92" fillId="3" borderId="11" xfId="162" applyFont="1" applyFill="1" applyBorder="1" applyAlignment="1">
      <alignment horizontal="center" vertical="center"/>
    </xf>
    <xf numFmtId="10" fontId="111" fillId="0" borderId="11" xfId="175" applyNumberFormat="1" applyFont="1" applyFill="1" applyBorder="1" applyAlignment="1">
      <alignment horizontal="center" vertical="center"/>
    </xf>
    <xf numFmtId="0" fontId="22" fillId="19" borderId="11" xfId="162" applyFont="1" applyFill="1" applyBorder="1" applyAlignment="1" applyProtection="1">
      <alignment horizontal="center" vertical="center"/>
      <protection locked="0"/>
    </xf>
    <xf numFmtId="0" fontId="111" fillId="19" borderId="11" xfId="175" applyFont="1" applyFill="1" applyBorder="1" applyAlignment="1" applyProtection="1">
      <alignment horizontal="center" vertical="center"/>
      <protection locked="0"/>
    </xf>
    <xf numFmtId="2" fontId="22" fillId="19" borderId="11" xfId="162" applyNumberFormat="1" applyFont="1" applyFill="1" applyBorder="1" applyAlignment="1" applyProtection="1">
      <alignment horizontal="center" vertical="center"/>
      <protection locked="0"/>
    </xf>
    <xf numFmtId="10" fontId="22" fillId="19" borderId="11" xfId="162" applyNumberFormat="1" applyFont="1" applyFill="1" applyBorder="1" applyAlignment="1" applyProtection="1">
      <alignment horizontal="center" vertical="center"/>
      <protection locked="0"/>
    </xf>
    <xf numFmtId="10" fontId="22" fillId="19" borderId="58" xfId="162" applyNumberFormat="1" applyFont="1" applyFill="1" applyBorder="1" applyAlignment="1" applyProtection="1">
      <alignment horizontal="center" vertical="center"/>
      <protection locked="0"/>
    </xf>
    <xf numFmtId="0" fontId="33" fillId="0" borderId="23" xfId="162" applyFont="1" applyBorder="1" applyAlignment="1">
      <alignment horizontal="left" wrapText="1"/>
    </xf>
    <xf numFmtId="0" fontId="33" fillId="3" borderId="39" xfId="162" applyFont="1" applyFill="1" applyBorder="1" applyAlignment="1">
      <alignment horizontal="center" vertical="center"/>
    </xf>
    <xf numFmtId="0" fontId="32" fillId="0" borderId="39" xfId="162" applyFont="1" applyBorder="1" applyAlignment="1">
      <alignment horizontal="center" vertical="center"/>
    </xf>
    <xf numFmtId="0" fontId="32" fillId="3" borderId="39" xfId="162" applyFont="1" applyFill="1" applyBorder="1" applyAlignment="1">
      <alignment horizontal="center" vertical="center"/>
    </xf>
    <xf numFmtId="0" fontId="20" fillId="0" borderId="47" xfId="162" applyFont="1" applyBorder="1" applyAlignment="1">
      <alignment horizontal="left" wrapText="1"/>
    </xf>
    <xf numFmtId="0" fontId="20" fillId="0" borderId="48" xfId="162" applyFont="1" applyFill="1" applyBorder="1" applyAlignment="1">
      <alignment horizontal="center" vertical="center" wrapText="1"/>
    </xf>
    <xf numFmtId="0" fontId="20" fillId="3" borderId="59" xfId="162" applyFont="1" applyFill="1" applyBorder="1" applyAlignment="1">
      <alignment horizontal="center" vertical="center"/>
    </xf>
    <xf numFmtId="174" fontId="20" fillId="3" borderId="49" xfId="162" applyNumberFormat="1" applyFont="1" applyFill="1" applyBorder="1" applyAlignment="1">
      <alignment horizontal="center" vertical="center"/>
    </xf>
    <xf numFmtId="0" fontId="20" fillId="0" borderId="23" xfId="162" applyFont="1" applyBorder="1" applyAlignment="1">
      <alignment horizontal="left" wrapText="1"/>
    </xf>
    <xf numFmtId="0" fontId="22" fillId="19" borderId="58" xfId="162" applyFont="1" applyFill="1" applyBorder="1" applyAlignment="1" applyProtection="1">
      <alignment horizontal="center" vertical="center"/>
      <protection locked="0"/>
    </xf>
    <xf numFmtId="0" fontId="20" fillId="3" borderId="39" xfId="162" applyFont="1" applyFill="1" applyBorder="1" applyAlignment="1">
      <alignment horizontal="center" vertical="center"/>
    </xf>
    <xf numFmtId="0" fontId="22" fillId="0" borderId="23" xfId="162" applyFont="1" applyBorder="1" applyAlignment="1">
      <alignment horizontal="left" wrapText="1"/>
    </xf>
    <xf numFmtId="0" fontId="22" fillId="0" borderId="58" xfId="162" applyFont="1" applyBorder="1" applyAlignment="1">
      <alignment horizontal="center" vertical="center"/>
    </xf>
    <xf numFmtId="0" fontId="22" fillId="0" borderId="39" xfId="162" applyFont="1" applyBorder="1" applyAlignment="1">
      <alignment horizontal="center" vertical="center"/>
    </xf>
    <xf numFmtId="10" fontId="22" fillId="19" borderId="62" xfId="162" applyNumberFormat="1" applyFont="1" applyFill="1" applyBorder="1" applyAlignment="1" applyProtection="1">
      <alignment horizontal="center" vertical="center"/>
      <protection locked="0"/>
    </xf>
    <xf numFmtId="0" fontId="22" fillId="3" borderId="39" xfId="162" applyFont="1" applyFill="1" applyBorder="1" applyAlignment="1">
      <alignment horizontal="center" vertical="center"/>
    </xf>
    <xf numFmtId="0" fontId="22" fillId="19" borderId="62" xfId="162" applyFont="1" applyFill="1" applyBorder="1" applyAlignment="1" applyProtection="1">
      <alignment horizontal="center" vertical="center"/>
      <protection locked="0"/>
    </xf>
    <xf numFmtId="0" fontId="31" fillId="0" borderId="62" xfId="162" applyFont="1" applyBorder="1" applyAlignment="1">
      <alignment horizontal="center" vertical="top"/>
    </xf>
    <xf numFmtId="0" fontId="33" fillId="0" borderId="59" xfId="162" applyFont="1" applyBorder="1" applyAlignment="1">
      <alignment horizontal="center" vertical="center" wrapText="1"/>
    </xf>
    <xf numFmtId="0" fontId="31" fillId="0" borderId="43" xfId="162" applyFont="1" applyBorder="1" applyAlignment="1">
      <alignment horizontal="center" vertical="top"/>
    </xf>
    <xf numFmtId="0" fontId="32" fillId="0" borderId="23" xfId="162" applyFont="1" applyBorder="1" applyAlignment="1">
      <alignment horizontal="left"/>
    </xf>
    <xf numFmtId="4" fontId="33" fillId="3" borderId="39" xfId="162" applyNumberFormat="1" applyFont="1" applyFill="1" applyBorder="1" applyAlignment="1">
      <alignment horizontal="center" vertical="center"/>
    </xf>
    <xf numFmtId="0" fontId="32" fillId="0" borderId="47" xfId="162" applyFont="1" applyBorder="1" applyAlignment="1">
      <alignment horizontal="left"/>
    </xf>
    <xf numFmtId="0" fontId="20" fillId="0" borderId="48" xfId="162" applyFont="1" applyBorder="1" applyAlignment="1">
      <alignment horizontal="left" wrapText="1"/>
    </xf>
    <xf numFmtId="0" fontId="22" fillId="0" borderId="48" xfId="162" applyFont="1" applyFill="1" applyBorder="1" applyAlignment="1">
      <alignment horizontal="center" vertical="center" wrapText="1"/>
    </xf>
    <xf numFmtId="10" fontId="20" fillId="3" borderId="59" xfId="162" applyNumberFormat="1" applyFont="1" applyFill="1" applyBorder="1" applyAlignment="1">
      <alignment horizontal="center" vertical="center"/>
    </xf>
    <xf numFmtId="0" fontId="31" fillId="0" borderId="23" xfId="162" applyFont="1" applyBorder="1" applyAlignment="1">
      <alignment horizontal="center" vertical="top"/>
    </xf>
    <xf numFmtId="0" fontId="31" fillId="0" borderId="39" xfId="162" applyFont="1" applyBorder="1" applyAlignment="1">
      <alignment horizontal="center" vertical="top"/>
    </xf>
    <xf numFmtId="174" fontId="20" fillId="3" borderId="39" xfId="162" applyNumberFormat="1" applyFont="1" applyFill="1" applyBorder="1" applyAlignment="1">
      <alignment horizontal="center" vertical="center"/>
    </xf>
    <xf numFmtId="0" fontId="20" fillId="0" borderId="48" xfId="162" applyFont="1" applyBorder="1" applyAlignment="1">
      <alignment horizontal="center" vertical="center" wrapText="1"/>
    </xf>
    <xf numFmtId="0" fontId="20" fillId="0" borderId="48" xfId="162" applyFont="1" applyBorder="1" applyAlignment="1">
      <alignment horizontal="center" vertical="center"/>
    </xf>
    <xf numFmtId="193" fontId="20" fillId="3" borderId="49" xfId="162" applyNumberFormat="1" applyFont="1" applyFill="1" applyBorder="1" applyAlignment="1">
      <alignment horizontal="center" vertical="center"/>
    </xf>
    <xf numFmtId="0" fontId="20" fillId="47" borderId="11" xfId="162" applyFont="1" applyFill="1" applyBorder="1" applyAlignment="1">
      <alignment horizontal="left" vertical="center" wrapText="1"/>
    </xf>
    <xf numFmtId="0" fontId="22" fillId="47" borderId="11" xfId="162" applyFont="1" applyFill="1" applyBorder="1" applyAlignment="1">
      <alignment horizontal="left" wrapText="1"/>
    </xf>
    <xf numFmtId="0" fontId="20" fillId="0" borderId="54" xfId="162" applyFont="1" applyBorder="1" applyAlignment="1">
      <alignment horizontal="center" vertical="center" wrapText="1"/>
    </xf>
    <xf numFmtId="49" fontId="20" fillId="0" borderId="39" xfId="162" applyNumberFormat="1" applyFont="1" applyBorder="1" applyAlignment="1">
      <alignment horizontal="center" vertical="center"/>
    </xf>
    <xf numFmtId="0" fontId="20" fillId="0" borderId="39" xfId="162" applyFont="1" applyBorder="1" applyAlignment="1">
      <alignment horizontal="center" vertical="top"/>
    </xf>
    <xf numFmtId="0" fontId="20" fillId="47" borderId="28" xfId="162" applyFont="1" applyFill="1" applyBorder="1" applyAlignment="1">
      <alignment horizontal="left" vertical="center" wrapText="1"/>
    </xf>
    <xf numFmtId="191" fontId="20" fillId="3" borderId="39" xfId="162" applyNumberFormat="1" applyFont="1" applyFill="1" applyBorder="1" applyAlignment="1">
      <alignment horizontal="center" vertical="center"/>
    </xf>
    <xf numFmtId="0" fontId="20" fillId="47" borderId="28" xfId="162" applyFont="1" applyFill="1" applyBorder="1" applyAlignment="1">
      <alignment horizontal="left" wrapText="1"/>
    </xf>
    <xf numFmtId="0" fontId="20" fillId="0" borderId="63" xfId="162" applyFont="1" applyBorder="1" applyAlignment="1">
      <alignment horizontal="left" wrapText="1"/>
    </xf>
    <xf numFmtId="0" fontId="22" fillId="0" borderId="48" xfId="162" applyFont="1" applyBorder="1" applyAlignment="1">
      <alignment horizontal="center" vertical="center"/>
    </xf>
    <xf numFmtId="191" fontId="20" fillId="3" borderId="49" xfId="162" applyNumberFormat="1" applyFont="1" applyFill="1" applyBorder="1" applyAlignment="1">
      <alignment horizontal="center" vertical="center"/>
    </xf>
    <xf numFmtId="0" fontId="111" fillId="0" borderId="0" xfId="175" applyFont="1"/>
    <xf numFmtId="0" fontId="113" fillId="0" borderId="0" xfId="175" applyFont="1"/>
    <xf numFmtId="49" fontId="20" fillId="0" borderId="17" xfId="158" applyNumberFormat="1" applyFont="1" applyFill="1" applyBorder="1" applyAlignment="1" applyProtection="1">
      <alignment horizontal="center" vertical="center" wrapText="1"/>
    </xf>
    <xf numFmtId="0" fontId="20" fillId="0" borderId="45" xfId="158" applyFont="1" applyFill="1" applyBorder="1" applyAlignment="1" applyProtection="1">
      <alignment horizontal="center" vertical="center" wrapText="1"/>
    </xf>
    <xf numFmtId="0" fontId="317" fillId="0" borderId="23" xfId="158" applyNumberFormat="1" applyFont="1" applyFill="1" applyBorder="1" applyAlignment="1" applyProtection="1">
      <alignment horizontal="center" vertical="center"/>
    </xf>
    <xf numFmtId="0" fontId="317" fillId="0" borderId="39" xfId="158" applyNumberFormat="1" applyFont="1" applyFill="1" applyBorder="1" applyAlignment="1" applyProtection="1">
      <alignment horizontal="center" vertical="center"/>
    </xf>
    <xf numFmtId="0" fontId="22" fillId="0" borderId="23" xfId="210" applyFont="1" applyBorder="1" applyAlignment="1">
      <alignment horizontal="center" vertical="center" wrapText="1"/>
    </xf>
    <xf numFmtId="49" fontId="20" fillId="19" borderId="39" xfId="142" applyNumberFormat="1" applyFont="1" applyBorder="1" applyAlignment="1" applyProtection="1">
      <alignment horizontal="center" vertical="center" wrapText="1"/>
      <protection locked="0"/>
    </xf>
    <xf numFmtId="3" fontId="22" fillId="3" borderId="49" xfId="210" applyNumberFormat="1" applyFont="1" applyFill="1" applyBorder="1" applyAlignment="1" applyProtection="1">
      <alignment horizontal="center" vertical="center" wrapText="1"/>
    </xf>
    <xf numFmtId="175" fontId="22" fillId="3" borderId="77" xfId="210" applyNumberFormat="1" applyFont="1" applyFill="1" applyBorder="1" applyAlignment="1" applyProtection="1">
      <alignment horizontal="center" vertical="center" wrapText="1"/>
    </xf>
    <xf numFmtId="3" fontId="22" fillId="3" borderId="39" xfId="210" applyNumberFormat="1" applyFont="1" applyFill="1" applyBorder="1" applyAlignment="1" applyProtection="1">
      <alignment horizontal="center" vertical="center" wrapText="1"/>
    </xf>
    <xf numFmtId="171" fontId="20" fillId="3" borderId="49" xfId="210" applyNumberFormat="1" applyFont="1" applyFill="1" applyBorder="1" applyAlignment="1" applyProtection="1">
      <alignment horizontal="center" vertical="center" wrapText="1"/>
    </xf>
    <xf numFmtId="0" fontId="22" fillId="0" borderId="33" xfId="0" applyFont="1" applyBorder="1" applyAlignment="1" applyProtection="1">
      <alignment wrapText="1"/>
      <protection locked="0"/>
    </xf>
    <xf numFmtId="0" fontId="20" fillId="0" borderId="11" xfId="162" applyFont="1" applyBorder="1" applyAlignment="1">
      <alignment horizontal="center" vertical="center" wrapText="1"/>
    </xf>
    <xf numFmtId="0" fontId="20" fillId="0" borderId="45" xfId="162" applyFont="1" applyBorder="1" applyAlignment="1">
      <alignment horizontal="center" vertical="center" wrapText="1"/>
    </xf>
    <xf numFmtId="0" fontId="31" fillId="0" borderId="11" xfId="162" applyFont="1" applyBorder="1" applyAlignment="1">
      <alignment horizontal="center" vertical="top"/>
    </xf>
    <xf numFmtId="0" fontId="20" fillId="3" borderId="11" xfId="162" applyFont="1" applyFill="1" applyBorder="1" applyAlignment="1">
      <alignment horizontal="center" vertical="center"/>
    </xf>
    <xf numFmtId="0" fontId="22" fillId="0" borderId="11" xfId="162" applyFont="1" applyBorder="1" applyAlignment="1">
      <alignment horizontal="center" vertical="center"/>
    </xf>
    <xf numFmtId="0" fontId="20" fillId="0" borderId="48" xfId="162" applyFont="1" applyBorder="1" applyAlignment="1">
      <alignment horizontal="center" vertical="center"/>
    </xf>
    <xf numFmtId="0" fontId="31" fillId="0" borderId="42" xfId="162" applyFont="1" applyBorder="1" applyAlignment="1">
      <alignment horizontal="center" vertical="top"/>
    </xf>
    <xf numFmtId="0" fontId="20" fillId="0" borderId="31" xfId="0" applyFont="1" applyFill="1" applyBorder="1" applyAlignment="1" applyProtection="1">
      <alignment horizontal="center" vertical="center" wrapText="1"/>
      <protection hidden="1"/>
    </xf>
    <xf numFmtId="0" fontId="20" fillId="0" borderId="67" xfId="0" applyFont="1" applyFill="1" applyBorder="1" applyAlignment="1" applyProtection="1">
      <alignment horizontal="center" vertical="center" wrapText="1"/>
      <protection hidden="1"/>
    </xf>
    <xf numFmtId="0" fontId="22" fillId="0" borderId="22" xfId="0" applyFont="1" applyBorder="1" applyProtection="1"/>
    <xf numFmtId="0" fontId="22" fillId="3" borderId="22" xfId="0" applyFont="1" applyFill="1" applyBorder="1" applyAlignment="1" applyProtection="1">
      <alignment horizontal="center" vertical="center"/>
    </xf>
    <xf numFmtId="0" fontId="22" fillId="46" borderId="32" xfId="0" applyFont="1" applyFill="1" applyBorder="1" applyAlignment="1" applyProtection="1">
      <alignment horizontal="center" vertical="center"/>
    </xf>
    <xf numFmtId="0" fontId="22" fillId="0" borderId="18" xfId="0" applyFont="1" applyBorder="1" applyProtection="1"/>
    <xf numFmtId="0" fontId="22" fillId="3" borderId="18" xfId="0" applyFont="1" applyFill="1" applyBorder="1" applyAlignment="1" applyProtection="1">
      <alignment horizontal="center" vertical="center"/>
    </xf>
    <xf numFmtId="0" fontId="22" fillId="46" borderId="33" xfId="0" applyFont="1" applyFill="1" applyBorder="1" applyAlignment="1" applyProtection="1">
      <alignment horizontal="center" vertical="center"/>
    </xf>
    <xf numFmtId="10" fontId="22" fillId="3" borderId="18" xfId="0" applyNumberFormat="1" applyFont="1" applyFill="1" applyBorder="1" applyAlignment="1" applyProtection="1">
      <alignment horizontal="center" vertical="center"/>
    </xf>
    <xf numFmtId="0" fontId="22" fillId="0" borderId="37" xfId="0" applyFont="1" applyBorder="1" applyProtection="1"/>
    <xf numFmtId="0" fontId="314" fillId="0" borderId="24" xfId="0" applyFont="1" applyBorder="1" applyProtection="1"/>
    <xf numFmtId="0" fontId="27" fillId="0" borderId="11" xfId="0" applyFont="1" applyBorder="1" applyProtection="1"/>
    <xf numFmtId="0" fontId="20" fillId="0" borderId="56" xfId="162" applyFont="1" applyBorder="1" applyAlignment="1" applyProtection="1">
      <alignment horizontal="center" vertical="center" wrapText="1"/>
    </xf>
    <xf numFmtId="0" fontId="20" fillId="0" borderId="59" xfId="162" applyFont="1" applyBorder="1" applyAlignment="1" applyProtection="1">
      <alignment horizontal="center" vertical="center" wrapText="1"/>
    </xf>
    <xf numFmtId="0" fontId="20" fillId="0" borderId="69" xfId="162" applyFont="1" applyBorder="1" applyAlignment="1" applyProtection="1">
      <alignment horizontal="center" vertical="center" wrapText="1"/>
    </xf>
    <xf numFmtId="0" fontId="22" fillId="0" borderId="61" xfId="162" applyFont="1" applyBorder="1" applyAlignment="1" applyProtection="1">
      <alignment horizontal="center" vertical="top"/>
    </xf>
    <xf numFmtId="0" fontId="22" fillId="0" borderId="42" xfId="162" applyFont="1" applyBorder="1" applyAlignment="1" applyProtection="1">
      <alignment horizontal="center" vertical="top"/>
    </xf>
    <xf numFmtId="0" fontId="22" fillId="0" borderId="62" xfId="162" applyFont="1" applyBorder="1" applyAlignment="1" applyProtection="1">
      <alignment horizontal="center" vertical="top"/>
    </xf>
    <xf numFmtId="0" fontId="22" fillId="0" borderId="43" xfId="162" applyFont="1" applyBorder="1" applyAlignment="1" applyProtection="1">
      <alignment horizontal="center" vertical="top"/>
    </xf>
    <xf numFmtId="0" fontId="20" fillId="0" borderId="23" xfId="162" applyFont="1" applyBorder="1" applyAlignment="1" applyProtection="1">
      <alignment horizontal="left" wrapText="1"/>
    </xf>
    <xf numFmtId="0" fontId="22" fillId="0" borderId="23" xfId="162" applyFont="1" applyBorder="1" applyAlignment="1" applyProtection="1">
      <alignment horizontal="left" wrapText="1"/>
    </xf>
    <xf numFmtId="0" fontId="20" fillId="0" borderId="47" xfId="162" applyFont="1" applyBorder="1" applyAlignment="1" applyProtection="1">
      <alignment horizontal="left" wrapText="1"/>
    </xf>
    <xf numFmtId="10" fontId="22" fillId="3" borderId="58" xfId="162" applyNumberFormat="1" applyFont="1" applyFill="1" applyBorder="1" applyAlignment="1" applyProtection="1">
      <alignment horizontal="center" vertical="center"/>
    </xf>
    <xf numFmtId="0" fontId="20" fillId="3" borderId="58" xfId="162" applyFont="1" applyFill="1" applyBorder="1" applyAlignment="1" applyProtection="1">
      <alignment horizontal="center" vertical="center"/>
    </xf>
    <xf numFmtId="0" fontId="20" fillId="0" borderId="58" xfId="162" applyFont="1" applyBorder="1" applyAlignment="1" applyProtection="1">
      <alignment horizontal="center" vertical="center"/>
    </xf>
    <xf numFmtId="0" fontId="20" fillId="3" borderId="39" xfId="162" applyFont="1" applyFill="1" applyBorder="1" applyAlignment="1" applyProtection="1">
      <alignment horizontal="center" vertical="center"/>
    </xf>
    <xf numFmtId="178" fontId="20" fillId="3" borderId="39" xfId="162" applyNumberFormat="1" applyFont="1" applyFill="1" applyBorder="1" applyAlignment="1" applyProtection="1">
      <alignment horizontal="center" vertical="center"/>
    </xf>
    <xf numFmtId="10" fontId="22" fillId="0" borderId="58" xfId="162" applyNumberFormat="1" applyFont="1" applyFill="1" applyBorder="1" applyAlignment="1" applyProtection="1">
      <alignment horizontal="center" vertical="center"/>
    </xf>
    <xf numFmtId="0" fontId="22" fillId="0" borderId="58" xfId="162" applyFont="1" applyBorder="1" applyAlignment="1" applyProtection="1">
      <alignment horizontal="center" vertical="center"/>
    </xf>
    <xf numFmtId="0" fontId="22" fillId="0" borderId="39" xfId="162" applyFont="1" applyBorder="1" applyAlignment="1" applyProtection="1">
      <alignment horizontal="center" vertical="center"/>
    </xf>
    <xf numFmtId="0" fontId="20" fillId="3" borderId="62" xfId="162" applyFont="1" applyFill="1" applyBorder="1" applyAlignment="1" applyProtection="1">
      <alignment horizontal="center" vertical="center"/>
    </xf>
    <xf numFmtId="0" fontId="20" fillId="0" borderId="62" xfId="162" applyFont="1" applyBorder="1" applyAlignment="1" applyProtection="1">
      <alignment horizontal="center" vertical="center"/>
    </xf>
    <xf numFmtId="0" fontId="22" fillId="3" borderId="39" xfId="162" applyFont="1" applyFill="1" applyBorder="1" applyAlignment="1" applyProtection="1">
      <alignment horizontal="center" vertical="center"/>
    </xf>
    <xf numFmtId="0" fontId="20" fillId="3" borderId="59" xfId="162" applyFont="1" applyFill="1" applyBorder="1" applyAlignment="1" applyProtection="1">
      <alignment horizontal="center" vertical="center"/>
    </xf>
    <xf numFmtId="174" fontId="20" fillId="3" borderId="49" xfId="162" applyNumberFormat="1" applyFont="1" applyFill="1" applyBorder="1" applyAlignment="1" applyProtection="1">
      <alignment horizontal="center" vertical="center"/>
    </xf>
    <xf numFmtId="4" fontId="22" fillId="151" borderId="37" xfId="0" applyNumberFormat="1" applyFont="1" applyFill="1" applyBorder="1" applyAlignment="1" applyProtection="1">
      <alignment horizontal="center" vertical="center"/>
      <protection locked="0"/>
    </xf>
    <xf numFmtId="4" fontId="22" fillId="50" borderId="36" xfId="0" applyNumberFormat="1" applyFont="1" applyFill="1" applyBorder="1" applyAlignment="1" applyProtection="1">
      <alignment horizontal="center" vertical="center"/>
      <protection locked="0"/>
    </xf>
    <xf numFmtId="0" fontId="32" fillId="0" borderId="0" xfId="0" applyNumberFormat="1" applyFont="1" applyBorder="1" applyAlignment="1">
      <alignment horizontal="center" wrapText="1"/>
    </xf>
    <xf numFmtId="0" fontId="21" fillId="0" borderId="0" xfId="0" applyNumberFormat="1" applyFont="1" applyBorder="1" applyAlignment="1">
      <alignment horizontal="center" wrapText="1"/>
    </xf>
    <xf numFmtId="49" fontId="21" fillId="0" borderId="11" xfId="0" applyNumberFormat="1" applyFont="1" applyBorder="1" applyAlignment="1">
      <alignment horizontal="center" vertical="center" wrapText="1"/>
    </xf>
    <xf numFmtId="0" fontId="21" fillId="0" borderId="11" xfId="0" applyNumberFormat="1" applyFont="1" applyBorder="1" applyAlignment="1">
      <alignment horizontal="center" vertical="center" wrapText="1"/>
    </xf>
    <xf numFmtId="0" fontId="21" fillId="152" borderId="11" xfId="0" applyNumberFormat="1" applyFont="1" applyFill="1" applyBorder="1" applyAlignment="1" applyProtection="1">
      <alignment horizontal="center" vertical="top" wrapText="1"/>
      <protection locked="0"/>
    </xf>
    <xf numFmtId="49" fontId="21" fillId="152" borderId="11" xfId="0" applyNumberFormat="1" applyFont="1" applyFill="1" applyBorder="1" applyAlignment="1" applyProtection="1">
      <alignment horizontal="center" vertical="center" wrapText="1"/>
      <protection locked="0"/>
    </xf>
    <xf numFmtId="273" fontId="21" fillId="152" borderId="11" xfId="0" applyNumberFormat="1" applyFont="1" applyFill="1" applyBorder="1" applyAlignment="1" applyProtection="1">
      <alignment horizontal="center" vertical="center" wrapText="1"/>
      <protection locked="0"/>
    </xf>
    <xf numFmtId="2" fontId="21" fillId="153" borderId="11" xfId="0" applyNumberFormat="1" applyFont="1" applyFill="1" applyBorder="1" applyAlignment="1" applyProtection="1">
      <alignment horizontal="center" vertical="center" wrapText="1"/>
    </xf>
    <xf numFmtId="1" fontId="21" fillId="152" borderId="11" xfId="0" applyNumberFormat="1" applyFont="1" applyFill="1" applyBorder="1" applyAlignment="1" applyProtection="1">
      <alignment horizontal="center" vertical="center" wrapText="1"/>
      <protection locked="0"/>
    </xf>
    <xf numFmtId="1" fontId="21" fillId="153" borderId="11" xfId="0" applyNumberFormat="1" applyFont="1" applyFill="1" applyBorder="1" applyAlignment="1" applyProtection="1">
      <alignment horizontal="center" vertical="center" wrapText="1"/>
    </xf>
    <xf numFmtId="1" fontId="21" fillId="152" borderId="11" xfId="0" applyNumberFormat="1" applyFont="1" applyFill="1" applyBorder="1" applyAlignment="1">
      <alignment horizontal="center" vertical="center" wrapText="1"/>
    </xf>
    <xf numFmtId="2" fontId="21" fillId="153" borderId="11" xfId="0" applyNumberFormat="1" applyFont="1" applyFill="1" applyBorder="1" applyAlignment="1">
      <alignment horizontal="center" vertical="center" wrapText="1"/>
    </xf>
    <xf numFmtId="49" fontId="23" fillId="153" borderId="11" xfId="0" applyNumberFormat="1" applyFont="1" applyFill="1" applyBorder="1" applyAlignment="1">
      <alignment horizontal="center" vertical="center" wrapText="1"/>
    </xf>
    <xf numFmtId="2" fontId="23" fillId="153" borderId="11" xfId="0" applyNumberFormat="1" applyFont="1" applyFill="1" applyBorder="1" applyAlignment="1">
      <alignment horizontal="center" vertical="center" wrapText="1"/>
    </xf>
    <xf numFmtId="1" fontId="23" fillId="153" borderId="11" xfId="0" applyNumberFormat="1" applyFont="1" applyFill="1" applyBorder="1" applyAlignment="1">
      <alignment horizontal="center" vertical="center" wrapText="1"/>
    </xf>
    <xf numFmtId="0" fontId="23" fillId="0" borderId="0" xfId="0" applyNumberFormat="1" applyFont="1" applyBorder="1" applyAlignment="1">
      <alignment horizontal="center" vertical="center" wrapText="1"/>
    </xf>
    <xf numFmtId="49" fontId="21" fillId="153" borderId="11" xfId="0" applyNumberFormat="1" applyFont="1" applyFill="1" applyBorder="1" applyAlignment="1">
      <alignment horizontal="center" vertical="center" wrapText="1"/>
    </xf>
    <xf numFmtId="1" fontId="21" fillId="153" borderId="11" xfId="0" applyNumberFormat="1" applyFont="1" applyFill="1" applyBorder="1" applyAlignment="1">
      <alignment horizontal="center" vertical="center" wrapText="1"/>
    </xf>
    <xf numFmtId="0" fontId="21" fillId="0" borderId="0" xfId="0" applyNumberFormat="1" applyFont="1" applyBorder="1" applyAlignment="1">
      <alignment horizontal="center" vertical="center" wrapText="1"/>
    </xf>
    <xf numFmtId="2" fontId="21" fillId="3" borderId="11" xfId="0" applyNumberFormat="1" applyFont="1" applyFill="1" applyBorder="1" applyAlignment="1" applyProtection="1">
      <alignment horizontal="center" vertical="center"/>
    </xf>
    <xf numFmtId="0" fontId="21" fillId="3" borderId="11" xfId="0" applyNumberFormat="1" applyFont="1" applyFill="1" applyBorder="1" applyAlignment="1" applyProtection="1">
      <alignment horizontal="center" vertical="center"/>
    </xf>
    <xf numFmtId="0" fontId="319" fillId="0" borderId="0" xfId="0" applyNumberFormat="1" applyFont="1" applyBorder="1" applyAlignment="1">
      <alignment horizontal="center" vertical="top" wrapText="1"/>
    </xf>
    <xf numFmtId="0" fontId="31" fillId="0" borderId="0" xfId="0" applyNumberFormat="1" applyFont="1" applyBorder="1" applyAlignment="1">
      <alignment horizontal="center" wrapText="1"/>
    </xf>
    <xf numFmtId="0" fontId="320" fillId="0" borderId="0" xfId="0" applyNumberFormat="1" applyFont="1" applyBorder="1" applyAlignment="1">
      <alignment horizontal="justify" vertical="center" wrapText="1"/>
    </xf>
    <xf numFmtId="0" fontId="31" fillId="0" borderId="0" xfId="0" applyNumberFormat="1" applyFont="1" applyBorder="1" applyAlignment="1">
      <alignment horizontal="center" vertical="center" wrapText="1"/>
    </xf>
    <xf numFmtId="0" fontId="321" fillId="0" borderId="0" xfId="0" applyNumberFormat="1" applyFont="1" applyBorder="1" applyAlignment="1">
      <alignment horizontal="center" wrapText="1"/>
    </xf>
    <xf numFmtId="0" fontId="97" fillId="0" borderId="0" xfId="0" applyNumberFormat="1" applyFont="1" applyBorder="1" applyAlignment="1">
      <alignment horizontal="center" wrapText="1"/>
    </xf>
    <xf numFmtId="0" fontId="117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center" wrapText="1"/>
    </xf>
    <xf numFmtId="0" fontId="24" fillId="0" borderId="0" xfId="0" applyFont="1" applyFill="1" applyAlignment="1">
      <alignment horizontal="center"/>
    </xf>
    <xf numFmtId="0" fontId="24" fillId="0" borderId="0" xfId="0" applyFont="1" applyAlignment="1">
      <alignment horizontal="center" vertical="center" wrapText="1"/>
    </xf>
    <xf numFmtId="0" fontId="114" fillId="0" borderId="0" xfId="0" applyFont="1" applyFill="1" applyBorder="1" applyAlignment="1">
      <alignment horizontal="center" wrapText="1"/>
    </xf>
    <xf numFmtId="0" fontId="30" fillId="0" borderId="0" xfId="0" applyFont="1" applyFill="1" applyBorder="1" applyAlignment="1">
      <alignment horizontal="left" vertical="center" wrapText="1"/>
    </xf>
    <xf numFmtId="0" fontId="117" fillId="0" borderId="0" xfId="0" applyFont="1" applyAlignment="1">
      <alignment horizontal="left" vertical="center" wrapText="1"/>
    </xf>
    <xf numFmtId="0" fontId="313" fillId="0" borderId="0" xfId="0" applyFont="1" applyAlignment="1">
      <alignment horizontal="center" vertical="center" wrapText="1"/>
    </xf>
    <xf numFmtId="0" fontId="24" fillId="0" borderId="0" xfId="162" applyNumberFormat="1" applyFont="1" applyBorder="1" applyAlignment="1">
      <alignment horizontal="center" vertical="center" wrapText="1"/>
    </xf>
    <xf numFmtId="0" fontId="25" fillId="0" borderId="65" xfId="162" applyFont="1" applyFill="1" applyBorder="1" applyAlignment="1">
      <alignment horizontal="center" vertical="top"/>
    </xf>
    <xf numFmtId="0" fontId="97" fillId="0" borderId="0" xfId="162" applyFont="1" applyAlignment="1">
      <alignment horizontal="center" wrapText="1"/>
    </xf>
    <xf numFmtId="0" fontId="24" fillId="0" borderId="34" xfId="162" applyFont="1" applyFill="1" applyBorder="1" applyAlignment="1" applyProtection="1">
      <alignment horizontal="center"/>
      <protection locked="0"/>
    </xf>
    <xf numFmtId="0" fontId="24" fillId="0" borderId="0" xfId="0" applyFont="1" applyAlignment="1" applyProtection="1">
      <alignment horizontal="left" wrapText="1"/>
      <protection locked="0"/>
    </xf>
    <xf numFmtId="0" fontId="24" fillId="0" borderId="0" xfId="0" applyFont="1" applyAlignment="1" applyProtection="1">
      <alignment horizontal="center" wrapText="1"/>
      <protection locked="0"/>
    </xf>
    <xf numFmtId="0" fontId="24" fillId="0" borderId="0" xfId="162" applyNumberFormat="1" applyFont="1" applyBorder="1" applyAlignment="1">
      <alignment horizontal="center" wrapText="1"/>
    </xf>
    <xf numFmtId="0" fontId="24" fillId="0" borderId="0" xfId="162" applyFont="1" applyFill="1" applyBorder="1" applyAlignment="1" applyProtection="1">
      <alignment horizontal="center"/>
      <protection locked="0"/>
    </xf>
    <xf numFmtId="0" fontId="25" fillId="0" borderId="53" xfId="162" applyFont="1" applyFill="1" applyBorder="1" applyAlignment="1">
      <alignment horizontal="center" vertical="top"/>
    </xf>
    <xf numFmtId="0" fontId="22" fillId="0" borderId="54" xfId="162" applyNumberFormat="1" applyFont="1" applyBorder="1" applyAlignment="1">
      <alignment horizontal="left" vertical="center" wrapText="1"/>
    </xf>
    <xf numFmtId="0" fontId="22" fillId="0" borderId="64" xfId="162" applyNumberFormat="1" applyFont="1" applyBorder="1" applyAlignment="1">
      <alignment horizontal="left" vertical="center" wrapText="1"/>
    </xf>
    <xf numFmtId="0" fontId="22" fillId="0" borderId="73" xfId="162" applyNumberFormat="1" applyFont="1" applyBorder="1" applyAlignment="1">
      <alignment horizontal="left" vertical="center" wrapText="1"/>
    </xf>
    <xf numFmtId="0" fontId="22" fillId="0" borderId="28" xfId="162" applyNumberFormat="1" applyFont="1" applyBorder="1" applyAlignment="1">
      <alignment horizontal="left" vertical="center" wrapText="1"/>
    </xf>
    <xf numFmtId="0" fontId="22" fillId="0" borderId="38" xfId="162" applyNumberFormat="1" applyFont="1" applyBorder="1" applyAlignment="1">
      <alignment horizontal="left" vertical="center" wrapText="1"/>
    </xf>
    <xf numFmtId="0" fontId="20" fillId="0" borderId="63" xfId="162" applyNumberFormat="1" applyFont="1" applyBorder="1" applyAlignment="1">
      <alignment horizontal="left" vertical="center" wrapText="1"/>
    </xf>
    <xf numFmtId="0" fontId="20" fillId="0" borderId="65" xfId="162" applyNumberFormat="1" applyFont="1" applyBorder="1" applyAlignment="1">
      <alignment horizontal="left" vertical="center" wrapText="1"/>
    </xf>
    <xf numFmtId="0" fontId="20" fillId="0" borderId="71" xfId="162" applyNumberFormat="1" applyFont="1" applyBorder="1" applyAlignment="1">
      <alignment horizontal="left" vertical="center" wrapText="1"/>
    </xf>
    <xf numFmtId="0" fontId="22" fillId="0" borderId="11" xfId="162" applyFont="1" applyFill="1" applyBorder="1" applyAlignment="1">
      <alignment horizontal="center" vertical="center"/>
    </xf>
    <xf numFmtId="0" fontId="24" fillId="0" borderId="0" xfId="175" applyFont="1" applyAlignment="1">
      <alignment horizontal="center"/>
    </xf>
    <xf numFmtId="0" fontId="20" fillId="0" borderId="17" xfId="162" applyFont="1" applyBorder="1" applyAlignment="1">
      <alignment horizontal="center" vertical="center" wrapText="1"/>
    </xf>
    <xf numFmtId="0" fontId="20" fillId="0" borderId="23" xfId="162" applyFont="1" applyBorder="1" applyAlignment="1">
      <alignment horizontal="center" vertical="center" wrapText="1"/>
    </xf>
    <xf numFmtId="0" fontId="20" fillId="0" borderId="55" xfId="162" applyFont="1" applyBorder="1" applyAlignment="1">
      <alignment horizontal="center" vertical="center" wrapText="1"/>
    </xf>
    <xf numFmtId="0" fontId="20" fillId="0" borderId="42" xfId="162" applyFont="1" applyBorder="1" applyAlignment="1">
      <alignment horizontal="center" vertical="center" wrapText="1"/>
    </xf>
    <xf numFmtId="0" fontId="20" fillId="0" borderId="24" xfId="162" applyFont="1" applyBorder="1" applyAlignment="1">
      <alignment horizontal="center" vertical="center" wrapText="1"/>
    </xf>
    <xf numFmtId="0" fontId="20" fillId="0" borderId="11" xfId="162" applyFont="1" applyBorder="1" applyAlignment="1">
      <alignment horizontal="center" vertical="center" wrapText="1"/>
    </xf>
    <xf numFmtId="0" fontId="20" fillId="0" borderId="45" xfId="162" applyFont="1" applyBorder="1" applyAlignment="1">
      <alignment horizontal="center" vertical="center" wrapText="1"/>
    </xf>
    <xf numFmtId="0" fontId="20" fillId="0" borderId="39" xfId="162" applyFont="1" applyBorder="1" applyAlignment="1">
      <alignment horizontal="center" vertical="center" wrapText="1"/>
    </xf>
    <xf numFmtId="0" fontId="31" fillId="0" borderId="11" xfId="162" applyFont="1" applyBorder="1" applyAlignment="1">
      <alignment horizontal="center" vertical="top"/>
    </xf>
    <xf numFmtId="0" fontId="20" fillId="3" borderId="11" xfId="162" applyFont="1" applyFill="1" applyBorder="1" applyAlignment="1">
      <alignment horizontal="center" vertical="center"/>
    </xf>
    <xf numFmtId="0" fontId="22" fillId="0" borderId="11" xfId="162" applyFont="1" applyBorder="1" applyAlignment="1">
      <alignment horizontal="center" vertical="center"/>
    </xf>
    <xf numFmtId="0" fontId="101" fillId="3" borderId="11" xfId="175" applyFont="1" applyFill="1" applyBorder="1" applyAlignment="1">
      <alignment horizontal="center" vertical="center"/>
    </xf>
    <xf numFmtId="0" fontId="32" fillId="0" borderId="0" xfId="162" applyFont="1" applyBorder="1" applyAlignment="1">
      <alignment horizontal="left"/>
    </xf>
    <xf numFmtId="0" fontId="32" fillId="0" borderId="0" xfId="162" applyFont="1" applyBorder="1" applyAlignment="1">
      <alignment horizontal="center"/>
    </xf>
    <xf numFmtId="0" fontId="25" fillId="0" borderId="0" xfId="162" applyFont="1" applyBorder="1" applyAlignment="1">
      <alignment horizontal="center" vertical="top"/>
    </xf>
    <xf numFmtId="0" fontId="20" fillId="0" borderId="48" xfId="162" applyFont="1" applyBorder="1" applyAlignment="1">
      <alignment horizontal="center" vertical="center"/>
    </xf>
    <xf numFmtId="0" fontId="24" fillId="0" borderId="0" xfId="162" applyFont="1" applyAlignment="1">
      <alignment horizontal="center"/>
    </xf>
    <xf numFmtId="0" fontId="33" fillId="0" borderId="17" xfId="162" applyFont="1" applyBorder="1" applyAlignment="1">
      <alignment horizontal="center" vertical="center" wrapText="1"/>
    </xf>
    <xf numFmtId="0" fontId="33" fillId="0" borderId="24" xfId="162" applyFont="1" applyBorder="1" applyAlignment="1">
      <alignment horizontal="center" vertical="center" wrapText="1"/>
    </xf>
    <xf numFmtId="0" fontId="33" fillId="0" borderId="47" xfId="162" applyFont="1" applyBorder="1" applyAlignment="1">
      <alignment horizontal="center" vertical="center" wrapText="1"/>
    </xf>
    <xf numFmtId="0" fontId="33" fillId="0" borderId="48" xfId="162" applyFont="1" applyBorder="1" applyAlignment="1">
      <alignment horizontal="center" vertical="center" wrapText="1"/>
    </xf>
    <xf numFmtId="0" fontId="33" fillId="0" borderId="55" xfId="162" applyFont="1" applyBorder="1" applyAlignment="1">
      <alignment horizontal="center" vertical="center" wrapText="1"/>
    </xf>
    <xf numFmtId="0" fontId="33" fillId="0" borderId="46" xfId="162" applyFont="1" applyBorder="1" applyAlignment="1">
      <alignment horizontal="center" vertical="center" wrapText="1"/>
    </xf>
    <xf numFmtId="0" fontId="33" fillId="0" borderId="57" xfId="162" applyFont="1" applyBorder="1" applyAlignment="1">
      <alignment horizontal="center" vertical="center" wrapText="1"/>
    </xf>
    <xf numFmtId="0" fontId="33" fillId="0" borderId="64" xfId="162" applyFont="1" applyBorder="1" applyAlignment="1">
      <alignment horizontal="center" vertical="center" wrapText="1"/>
    </xf>
    <xf numFmtId="0" fontId="33" fillId="0" borderId="56" xfId="162" applyFont="1" applyBorder="1" applyAlignment="1">
      <alignment horizontal="center" vertical="center" wrapText="1"/>
    </xf>
    <xf numFmtId="0" fontId="33" fillId="0" borderId="69" xfId="162" applyFont="1" applyBorder="1" applyAlignment="1">
      <alignment horizontal="center" vertical="center" wrapText="1"/>
    </xf>
    <xf numFmtId="0" fontId="33" fillId="0" borderId="45" xfId="162" applyFont="1" applyBorder="1" applyAlignment="1">
      <alignment horizontal="center" vertical="center" wrapText="1"/>
    </xf>
    <xf numFmtId="0" fontId="33" fillId="0" borderId="49" xfId="162" applyFont="1" applyBorder="1" applyAlignment="1">
      <alignment horizontal="center" vertical="center" wrapText="1"/>
    </xf>
    <xf numFmtId="0" fontId="31" fillId="0" borderId="61" xfId="162" applyFont="1" applyBorder="1" applyAlignment="1">
      <alignment horizontal="center" vertical="top"/>
    </xf>
    <xf numFmtId="0" fontId="31" fillId="0" borderId="42" xfId="162" applyFont="1" applyBorder="1" applyAlignment="1">
      <alignment horizontal="center" vertical="top"/>
    </xf>
    <xf numFmtId="0" fontId="25" fillId="0" borderId="0" xfId="162" applyFont="1" applyBorder="1" applyAlignment="1" applyProtection="1">
      <alignment horizontal="center" vertical="top"/>
      <protection locked="0"/>
    </xf>
    <xf numFmtId="0" fontId="22" fillId="0" borderId="0" xfId="162" applyFont="1" applyBorder="1" applyAlignment="1" applyProtection="1">
      <alignment horizontal="center"/>
      <protection locked="0"/>
    </xf>
    <xf numFmtId="0" fontId="324" fillId="0" borderId="0" xfId="0" applyFont="1" applyAlignment="1" applyProtection="1">
      <alignment horizontal="left" wrapText="1"/>
      <protection locked="0"/>
    </xf>
    <xf numFmtId="0" fontId="20" fillId="0" borderId="10" xfId="162" applyFont="1" applyBorder="1" applyAlignment="1" applyProtection="1">
      <alignment horizontal="center" vertical="center" wrapText="1"/>
    </xf>
    <xf numFmtId="0" fontId="20" fillId="0" borderId="78" xfId="162" applyFont="1" applyBorder="1" applyAlignment="1" applyProtection="1">
      <alignment horizontal="center" vertical="center" wrapText="1"/>
    </xf>
    <xf numFmtId="0" fontId="20" fillId="0" borderId="55" xfId="162" applyFont="1" applyBorder="1" applyAlignment="1" applyProtection="1">
      <alignment horizontal="center" vertical="center" wrapText="1"/>
    </xf>
    <xf numFmtId="0" fontId="20" fillId="0" borderId="46" xfId="162" applyFont="1" applyBorder="1" applyAlignment="1" applyProtection="1">
      <alignment horizontal="center" vertical="center" wrapText="1"/>
    </xf>
    <xf numFmtId="0" fontId="20" fillId="0" borderId="57" xfId="162" applyFont="1" applyBorder="1" applyAlignment="1" applyProtection="1">
      <alignment horizontal="center" vertical="center" wrapText="1"/>
    </xf>
    <xf numFmtId="0" fontId="20" fillId="0" borderId="64" xfId="162" applyFont="1" applyBorder="1" applyAlignment="1" applyProtection="1">
      <alignment horizontal="center" vertical="center" wrapText="1"/>
    </xf>
    <xf numFmtId="0" fontId="20" fillId="0" borderId="56" xfId="162" applyFont="1" applyBorder="1" applyAlignment="1" applyProtection="1">
      <alignment horizontal="center" vertical="center" wrapText="1"/>
    </xf>
    <xf numFmtId="0" fontId="20" fillId="0" borderId="69" xfId="162" applyFont="1" applyBorder="1" applyAlignment="1" applyProtection="1">
      <alignment horizontal="center" vertical="center" wrapText="1"/>
    </xf>
    <xf numFmtId="0" fontId="20" fillId="0" borderId="45" xfId="162" applyFont="1" applyBorder="1" applyAlignment="1" applyProtection="1">
      <alignment horizontal="center" vertical="center" wrapText="1"/>
    </xf>
    <xf numFmtId="0" fontId="20" fillId="0" borderId="49" xfId="162" applyFont="1" applyBorder="1" applyAlignment="1" applyProtection="1">
      <alignment horizontal="center" vertical="center" wrapText="1"/>
    </xf>
    <xf numFmtId="0" fontId="24" fillId="0" borderId="0" xfId="162" applyFont="1" applyAlignment="1">
      <alignment horizontal="center" vertical="center" wrapText="1"/>
    </xf>
    <xf numFmtId="0" fontId="33" fillId="0" borderId="34" xfId="162" applyFont="1" applyFill="1" applyBorder="1" applyAlignment="1" applyProtection="1">
      <alignment horizontal="center"/>
      <protection locked="0"/>
    </xf>
    <xf numFmtId="0" fontId="20" fillId="0" borderId="75" xfId="162" applyFont="1" applyBorder="1" applyAlignment="1">
      <alignment horizontal="center" vertical="center" wrapText="1"/>
    </xf>
    <xf numFmtId="0" fontId="20" fillId="0" borderId="30" xfId="162" applyFont="1" applyBorder="1" applyAlignment="1">
      <alignment horizontal="left" vertical="center" wrapText="1"/>
    </xf>
    <xf numFmtId="0" fontId="20" fillId="0" borderId="29" xfId="162" applyFont="1" applyBorder="1" applyAlignment="1">
      <alignment horizontal="left" vertical="center" wrapText="1"/>
    </xf>
    <xf numFmtId="0" fontId="99" fillId="0" borderId="0" xfId="162" applyFont="1" applyBorder="1" applyAlignment="1">
      <alignment horizontal="justify" wrapText="1"/>
    </xf>
    <xf numFmtId="0" fontId="25" fillId="0" borderId="0" xfId="162" applyFont="1" applyBorder="1" applyAlignment="1">
      <alignment horizontal="justify" wrapText="1"/>
    </xf>
    <xf numFmtId="0" fontId="22" fillId="0" borderId="11" xfId="210" applyFont="1" applyBorder="1" applyAlignment="1">
      <alignment vertical="center" wrapText="1"/>
    </xf>
    <xf numFmtId="0" fontId="112" fillId="0" borderId="0" xfId="175" applyFont="1" applyAlignment="1">
      <alignment horizontal="center" wrapText="1"/>
    </xf>
    <xf numFmtId="0" fontId="24" fillId="0" borderId="0" xfId="175" applyFont="1" applyBorder="1" applyAlignment="1">
      <alignment horizontal="center" vertical="top"/>
    </xf>
    <xf numFmtId="0" fontId="20" fillId="49" borderId="79" xfId="158" applyNumberFormat="1" applyFont="1" applyFill="1" applyBorder="1" applyAlignment="1" applyProtection="1">
      <alignment horizontal="center" vertical="center" wrapText="1"/>
    </xf>
    <xf numFmtId="0" fontId="20" fillId="49" borderId="80" xfId="158" applyNumberFormat="1" applyFont="1" applyFill="1" applyBorder="1" applyAlignment="1" applyProtection="1">
      <alignment horizontal="center" vertical="center" wrapText="1"/>
    </xf>
    <xf numFmtId="0" fontId="20" fillId="49" borderId="81" xfId="158" applyNumberFormat="1" applyFont="1" applyFill="1" applyBorder="1" applyAlignment="1" applyProtection="1">
      <alignment horizontal="center" vertical="center" wrapText="1"/>
    </xf>
    <xf numFmtId="49" fontId="20" fillId="0" borderId="24" xfId="158" applyNumberFormat="1" applyFont="1" applyFill="1" applyBorder="1" applyAlignment="1" applyProtection="1">
      <alignment horizontal="center" vertical="center" wrapText="1"/>
    </xf>
    <xf numFmtId="0" fontId="317" fillId="0" borderId="11" xfId="158" applyNumberFormat="1" applyFont="1" applyFill="1" applyBorder="1" applyAlignment="1" applyProtection="1">
      <alignment horizontal="center" vertical="center"/>
    </xf>
    <xf numFmtId="0" fontId="20" fillId="0" borderId="47" xfId="210" applyFont="1" applyBorder="1" applyAlignment="1">
      <alignment horizontal="right" vertical="center" wrapText="1"/>
    </xf>
    <xf numFmtId="0" fontId="20" fillId="0" borderId="48" xfId="210" applyFont="1" applyBorder="1" applyAlignment="1">
      <alignment horizontal="right" vertical="center" wrapText="1"/>
    </xf>
    <xf numFmtId="0" fontId="20" fillId="0" borderId="78" xfId="210" applyFont="1" applyBorder="1" applyAlignment="1">
      <alignment horizontal="right" vertical="center" wrapText="1"/>
    </xf>
    <xf numFmtId="0" fontId="20" fillId="0" borderId="46" xfId="210" applyFont="1" applyBorder="1" applyAlignment="1">
      <alignment horizontal="right" vertical="center" wrapText="1"/>
    </xf>
    <xf numFmtId="0" fontId="20" fillId="0" borderId="23" xfId="210" applyFont="1" applyBorder="1" applyAlignment="1">
      <alignment horizontal="right" vertical="center" wrapText="1"/>
    </xf>
    <xf numFmtId="0" fontId="20" fillId="0" borderId="11" xfId="210" applyFont="1" applyBorder="1" applyAlignment="1">
      <alignment horizontal="right" vertical="center" wrapText="1"/>
    </xf>
    <xf numFmtId="0" fontId="20" fillId="49" borderId="17" xfId="158" applyNumberFormat="1" applyFont="1" applyFill="1" applyBorder="1" applyAlignment="1" applyProtection="1">
      <alignment horizontal="center" vertical="center" wrapText="1"/>
    </xf>
    <xf numFmtId="0" fontId="20" fillId="49" borderId="24" xfId="158" applyNumberFormat="1" applyFont="1" applyFill="1" applyBorder="1" applyAlignment="1" applyProtection="1">
      <alignment horizontal="center" vertical="center" wrapText="1"/>
    </xf>
    <xf numFmtId="0" fontId="20" fillId="49" borderId="45" xfId="158" applyNumberFormat="1" applyFont="1" applyFill="1" applyBorder="1" applyAlignment="1" applyProtection="1">
      <alignment horizontal="center" vertical="center" wrapText="1"/>
    </xf>
    <xf numFmtId="0" fontId="0" fillId="0" borderId="121" xfId="0" applyFont="1" applyFill="1" applyBorder="1" applyAlignment="1">
      <alignment horizontal="center" vertical="center" textRotation="90" wrapText="1"/>
    </xf>
    <xf numFmtId="0" fontId="0" fillId="0" borderId="75" xfId="0" applyFont="1" applyFill="1" applyBorder="1" applyAlignment="1">
      <alignment horizontal="center" vertical="center" textRotation="90" wrapText="1"/>
    </xf>
    <xf numFmtId="0" fontId="0" fillId="0" borderId="42" xfId="0" applyFont="1" applyFill="1" applyBorder="1" applyAlignment="1">
      <alignment horizontal="center" vertical="center" textRotation="90" wrapText="1"/>
    </xf>
    <xf numFmtId="0" fontId="24" fillId="0" borderId="0" xfId="0" applyNumberFormat="1" applyFont="1" applyBorder="1" applyAlignment="1">
      <alignment horizontal="center" wrapText="1"/>
    </xf>
    <xf numFmtId="0" fontId="24" fillId="0" borderId="34" xfId="0" applyNumberFormat="1" applyFont="1" applyBorder="1" applyAlignment="1">
      <alignment horizontal="center" wrapText="1"/>
    </xf>
    <xf numFmtId="0" fontId="21" fillId="0" borderId="0" xfId="0" applyFont="1" applyBorder="1" applyAlignment="1">
      <alignment horizontal="center" vertical="top"/>
    </xf>
    <xf numFmtId="0" fontId="30" fillId="0" borderId="11" xfId="0" applyNumberFormat="1" applyFont="1" applyBorder="1" applyAlignment="1">
      <alignment horizontal="center" vertical="center" wrapText="1"/>
    </xf>
    <xf numFmtId="49" fontId="30" fillId="0" borderId="11" xfId="0" applyNumberFormat="1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0" fontId="21" fillId="0" borderId="11" xfId="0" applyNumberFormat="1" applyFont="1" applyBorder="1" applyAlignment="1">
      <alignment horizontal="center" vertical="center" wrapText="1"/>
    </xf>
    <xf numFmtId="49" fontId="21" fillId="0" borderId="58" xfId="0" applyNumberFormat="1" applyFont="1" applyBorder="1" applyAlignment="1">
      <alignment horizontal="center" vertical="center" wrapText="1"/>
    </xf>
    <xf numFmtId="49" fontId="21" fillId="0" borderId="72" xfId="0" applyNumberFormat="1" applyFont="1" applyBorder="1" applyAlignment="1">
      <alignment horizontal="center" vertical="center" wrapText="1"/>
    </xf>
    <xf numFmtId="1" fontId="8" fillId="154" borderId="58" xfId="133" applyNumberFormat="1" applyFont="1" applyFill="1" applyBorder="1" applyAlignment="1" applyProtection="1">
      <alignment horizontal="center" vertical="center" wrapText="1"/>
    </xf>
    <xf numFmtId="1" fontId="8" fillId="154" borderId="38" xfId="133" applyNumberFormat="1" applyFont="1" applyFill="1" applyBorder="1" applyAlignment="1" applyProtection="1">
      <alignment horizontal="center" vertical="center" wrapText="1"/>
    </xf>
    <xf numFmtId="49" fontId="23" fillId="0" borderId="58" xfId="0" applyNumberFormat="1" applyFont="1" applyBorder="1" applyAlignment="1">
      <alignment horizontal="left" vertical="center" wrapText="1"/>
    </xf>
    <xf numFmtId="49" fontId="23" fillId="0" borderId="72" xfId="0" applyNumberFormat="1" applyFont="1" applyBorder="1" applyAlignment="1">
      <alignment horizontal="left" vertical="center" wrapText="1"/>
    </xf>
    <xf numFmtId="49" fontId="23" fillId="153" borderId="58" xfId="0" applyNumberFormat="1" applyFont="1" applyFill="1" applyBorder="1" applyAlignment="1">
      <alignment horizontal="center" vertical="center" wrapText="1"/>
    </xf>
    <xf numFmtId="49" fontId="23" fillId="153" borderId="72" xfId="0" applyNumberFormat="1" applyFont="1" applyFill="1" applyBorder="1" applyAlignment="1">
      <alignment horizontal="center" vertical="center" wrapText="1"/>
    </xf>
    <xf numFmtId="49" fontId="21" fillId="0" borderId="58" xfId="0" applyNumberFormat="1" applyFont="1" applyBorder="1" applyAlignment="1">
      <alignment horizontal="left" vertical="center" wrapText="1"/>
    </xf>
    <xf numFmtId="49" fontId="21" fillId="0" borderId="72" xfId="0" applyNumberFormat="1" applyFont="1" applyBorder="1" applyAlignment="1">
      <alignment horizontal="left" vertical="center" wrapText="1"/>
    </xf>
    <xf numFmtId="49" fontId="21" fillId="153" borderId="58" xfId="0" applyNumberFormat="1" applyFont="1" applyFill="1" applyBorder="1" applyAlignment="1">
      <alignment horizontal="center" vertical="center" wrapText="1"/>
    </xf>
    <xf numFmtId="49" fontId="21" fillId="153" borderId="72" xfId="0" applyNumberFormat="1" applyFont="1" applyFill="1" applyBorder="1" applyAlignment="1">
      <alignment horizontal="center" vertical="center" wrapText="1"/>
    </xf>
    <xf numFmtId="0" fontId="322" fillId="0" borderId="0" xfId="0" applyNumberFormat="1" applyFont="1" applyBorder="1" applyAlignment="1">
      <alignment horizontal="left" vertical="center" wrapText="1"/>
    </xf>
    <xf numFmtId="0" fontId="323" fillId="0" borderId="34" xfId="0" applyNumberFormat="1" applyFont="1" applyBorder="1" applyAlignment="1">
      <alignment horizontal="center" wrapText="1"/>
    </xf>
    <xf numFmtId="0" fontId="323" fillId="0" borderId="0" xfId="0" applyNumberFormat="1" applyFont="1" applyBorder="1" applyAlignment="1">
      <alignment horizontal="center" vertical="top" wrapText="1"/>
    </xf>
    <xf numFmtId="0" fontId="319" fillId="0" borderId="0" xfId="0" applyNumberFormat="1" applyFont="1" applyBorder="1" applyAlignment="1">
      <alignment horizontal="center" vertical="top" wrapText="1"/>
    </xf>
    <xf numFmtId="0" fontId="97" fillId="0" borderId="0" xfId="0" applyNumberFormat="1" applyFont="1" applyBorder="1" applyAlignment="1">
      <alignment horizontal="center" wrapText="1"/>
    </xf>
    <xf numFmtId="0" fontId="0" fillId="0" borderId="0" xfId="0" applyAlignment="1">
      <alignment wrapText="1"/>
    </xf>
    <xf numFmtId="49" fontId="20" fillId="0" borderId="27" xfId="0" applyNumberFormat="1" applyFont="1" applyFill="1" applyBorder="1" applyAlignment="1" applyProtection="1">
      <alignment horizontal="center" vertical="center" wrapText="1" shrinkToFit="1"/>
    </xf>
    <xf numFmtId="49" fontId="20" fillId="0" borderId="52" xfId="0" applyNumberFormat="1" applyFont="1" applyFill="1" applyBorder="1" applyAlignment="1" applyProtection="1">
      <alignment horizontal="center" vertical="center" wrapText="1" shrinkToFit="1"/>
    </xf>
    <xf numFmtId="0" fontId="20" fillId="0" borderId="50" xfId="0" applyFont="1" applyFill="1" applyBorder="1" applyAlignment="1" applyProtection="1">
      <alignment horizontal="center" vertical="center" wrapText="1"/>
      <protection hidden="1"/>
    </xf>
    <xf numFmtId="0" fontId="20" fillId="0" borderId="37" xfId="0" applyFont="1" applyFill="1" applyBorder="1" applyAlignment="1" applyProtection="1">
      <alignment horizontal="center" vertical="center" wrapText="1"/>
      <protection hidden="1"/>
    </xf>
    <xf numFmtId="0" fontId="23" fillId="0" borderId="25" xfId="0" applyFont="1" applyBorder="1" applyAlignment="1">
      <alignment horizontal="center"/>
    </xf>
    <xf numFmtId="0" fontId="23" fillId="0" borderId="40" xfId="0" applyFont="1" applyBorder="1" applyAlignment="1">
      <alignment horizontal="center"/>
    </xf>
    <xf numFmtId="0" fontId="20" fillId="0" borderId="25" xfId="0" applyFont="1" applyBorder="1" applyAlignment="1" applyProtection="1">
      <alignment horizontal="center"/>
    </xf>
    <xf numFmtId="0" fontId="20" fillId="0" borderId="40" xfId="0" applyFont="1" applyBorder="1" applyAlignment="1" applyProtection="1">
      <alignment horizontal="center"/>
    </xf>
    <xf numFmtId="0" fontId="100" fillId="0" borderId="0" xfId="175" applyFont="1" applyAlignment="1">
      <alignment horizontal="center"/>
    </xf>
    <xf numFmtId="0" fontId="100" fillId="0" borderId="54" xfId="175" applyFont="1" applyBorder="1" applyAlignment="1">
      <alignment horizontal="center" vertical="center" wrapText="1"/>
    </xf>
    <xf numFmtId="0" fontId="100" fillId="0" borderId="73" xfId="175" applyFont="1" applyBorder="1" applyAlignment="1">
      <alignment horizontal="center" vertical="center" wrapText="1"/>
    </xf>
    <xf numFmtId="0" fontId="100" fillId="0" borderId="76" xfId="175" applyFont="1" applyBorder="1" applyAlignment="1">
      <alignment horizontal="center" vertical="center" wrapText="1"/>
    </xf>
    <xf numFmtId="0" fontId="100" fillId="0" borderId="43" xfId="175" applyFont="1" applyBorder="1" applyAlignment="1">
      <alignment horizontal="center" vertical="center" wrapText="1"/>
    </xf>
    <xf numFmtId="0" fontId="104" fillId="0" borderId="28" xfId="175" applyFont="1" applyBorder="1" applyAlignment="1">
      <alignment horizontal="center" vertical="center"/>
    </xf>
    <xf numFmtId="0" fontId="104" fillId="0" borderId="72" xfId="175" applyFont="1" applyBorder="1" applyAlignment="1">
      <alignment horizontal="center" vertical="center"/>
    </xf>
  </cellXfs>
  <cellStyles count="6410">
    <cellStyle name="_x0004_" xfId="3632"/>
    <cellStyle name=" 1" xfId="1"/>
    <cellStyle name=" 1 2" xfId="268"/>
    <cellStyle name=" 1 2 2" xfId="269"/>
    <cellStyle name=" 1 2 3" xfId="6400"/>
    <cellStyle name=" 1 3" xfId="270"/>
    <cellStyle name=" 1_Stage1" xfId="3633"/>
    <cellStyle name="_x000a_bidires=100_x000d_" xfId="271"/>
    <cellStyle name="%" xfId="2"/>
    <cellStyle name="% 2" xfId="272"/>
    <cellStyle name="%_Inputs" xfId="3"/>
    <cellStyle name="%_Inputs (const)" xfId="4"/>
    <cellStyle name="%_Inputs (const) 2" xfId="273"/>
    <cellStyle name="%_Inputs 2" xfId="274"/>
    <cellStyle name="%_Inputs Co" xfId="5"/>
    <cellStyle name="%_Inputs Co 2" xfId="275"/>
    <cellStyle name="?" xfId="3634"/>
    <cellStyle name="? 2" xfId="3635"/>
    <cellStyle name="? 3" xfId="3636"/>
    <cellStyle name="? 4" xfId="3637"/>
    <cellStyle name="?…?ж?Ш?и [0.00]" xfId="276"/>
    <cellStyle name="?W??_‘O’с?р??" xfId="277"/>
    <cellStyle name="]_x000d__x000a_Zoomed=1_x000d__x000a_Row=0_x000d__x000a_Column=0_x000d__x000a_Height=0_x000d__x000a_Width=0_x000d__x000a_FontName=FoxFont_x000d__x000a_FontStyle=0_x000d__x000a_FontSize=9_x000d__x000a_PrtFontName=FoxPrin" xfId="3638"/>
    <cellStyle name="_ BS London " xfId="3639"/>
    <cellStyle name="_ PL London" xfId="3640"/>
    <cellStyle name="_~5075521" xfId="278"/>
    <cellStyle name="_~6099726" xfId="3641"/>
    <cellStyle name="_~8865067" xfId="3642"/>
    <cellStyle name="_+94 Прил. 24 2006-2010 новое с Соглашением 17.08.07" xfId="3643"/>
    <cellStyle name="_+94 Прил. 24 2006-2010 новое с Соглашением 17.08.07_прил.7а" xfId="3644"/>
    <cellStyle name="_+94 Прил. 24 2006-2010 новое с Соглашением 17.08.07_прил.7а_1" xfId="3645"/>
    <cellStyle name="_+94 Прил. 24 2006-2010 новое с Соглашением 17.08.07_приложение 1.4" xfId="3646"/>
    <cellStyle name="_+94 Прил. 24 2006-2010 новое с Соглашением 17.08.07_Филиал" xfId="3647"/>
    <cellStyle name="_02_ф2_06" xfId="3648"/>
    <cellStyle name="_02-07-2001" xfId="279"/>
    <cellStyle name="_03_Отчетные_Производство" xfId="3649"/>
    <cellStyle name="_05-03-2001" xfId="280"/>
    <cellStyle name="_07_Трансформация" xfId="3650"/>
    <cellStyle name="_08-11-2000" xfId="281"/>
    <cellStyle name="_08-11-2000_1" xfId="282"/>
    <cellStyle name="_09-04-2001" xfId="283"/>
    <cellStyle name="_13-12-2000" xfId="284"/>
    <cellStyle name="_2005_БЮДЖЕТ В4 ==11.11.==  КР Дороги, Мосты" xfId="3651"/>
    <cellStyle name="_2006.06.26_в командировку(edit 23.06.06)_Балансы и макеты" xfId="285"/>
    <cellStyle name="_2006_06_28_MGRES_inventories_request" xfId="3652"/>
    <cellStyle name="_2008г. и 4кв" xfId="286"/>
    <cellStyle name="_2010г Приложения 4_1 5 (2) (2)" xfId="3653"/>
    <cellStyle name="_2010г Приложения 4_1 5 (2) (2)_1.4" xfId="3654"/>
    <cellStyle name="_2010г Приложения 4_1 5 (2) (2)_прил.7а" xfId="3655"/>
    <cellStyle name="_2010г Приложения 4_1 5 (2) (2)_прил.7а_1" xfId="3656"/>
    <cellStyle name="_2010г Приложения 4_1 5 (2) (2)_Филиал" xfId="3657"/>
    <cellStyle name="_23-10-2000" xfId="287"/>
    <cellStyle name="_24 с ГЕНЕРАЦИЕЙ 14.02.08" xfId="3658"/>
    <cellStyle name="_24 с ГЕНЕРАЦИЕЙ 14.02.08_прил.7а" xfId="3659"/>
    <cellStyle name="_24 с ГЕНЕРАЦИЕЙ 14.02.08_прил.7а_1" xfId="3660"/>
    <cellStyle name="_24 с ГЕНЕРАЦИЕЙ 14.02.08_приложение 1.4" xfId="3661"/>
    <cellStyle name="_24 с ГЕНЕРАЦИЕЙ 14.02.08_Филиал" xfId="3662"/>
    <cellStyle name="_24 Свод" xfId="3663"/>
    <cellStyle name="_25-06-2001" xfId="288"/>
    <cellStyle name="_25-12-2000" xfId="289"/>
    <cellStyle name="_27 Свод" xfId="3664"/>
    <cellStyle name="_30-10-2000" xfId="290"/>
    <cellStyle name="_4_macro 2009" xfId="291"/>
    <cellStyle name="_AR_07" xfId="3665"/>
    <cellStyle name="_AR_AGC_IFRS_2006_for FBK" xfId="3666"/>
    <cellStyle name="_CashFlow_2007_проект_02_02_final" xfId="292"/>
    <cellStyle name="_ChE London-NEW!" xfId="3667"/>
    <cellStyle name="_Condition-long(2012-2030)нах" xfId="293"/>
    <cellStyle name="_Cons_2006_CFS_Notes_ТГК-2" xfId="3668"/>
    <cellStyle name="_CPI foodimp" xfId="294"/>
    <cellStyle name="_FFF" xfId="3669"/>
    <cellStyle name="_FFF_New Form10_2" xfId="3670"/>
    <cellStyle name="_FFF_Nsi" xfId="3671"/>
    <cellStyle name="_FFF_Nsi_1" xfId="3672"/>
    <cellStyle name="_FFF_Nsi_139" xfId="3673"/>
    <cellStyle name="_FFF_Nsi_140" xfId="3674"/>
    <cellStyle name="_FFF_Nsi_140(Зах)" xfId="3675"/>
    <cellStyle name="_FFF_Nsi_140_mod" xfId="3676"/>
    <cellStyle name="_FFF_Summary" xfId="3677"/>
    <cellStyle name="_FFF_Tax_form_1кв_3" xfId="3678"/>
    <cellStyle name="_FFF_БКЭ" xfId="3679"/>
    <cellStyle name="_Final_Book_010301" xfId="3680"/>
    <cellStyle name="_Final_Book_010301_New Form10_2" xfId="3681"/>
    <cellStyle name="_Final_Book_010301_Nsi" xfId="3682"/>
    <cellStyle name="_Final_Book_010301_Nsi_1" xfId="3683"/>
    <cellStyle name="_Final_Book_010301_Nsi_139" xfId="3684"/>
    <cellStyle name="_Final_Book_010301_Nsi_140" xfId="3685"/>
    <cellStyle name="_Final_Book_010301_Nsi_140(Зах)" xfId="3686"/>
    <cellStyle name="_Final_Book_010301_Nsi_140_mod" xfId="3687"/>
    <cellStyle name="_Final_Book_010301_Summary" xfId="3688"/>
    <cellStyle name="_Final_Book_010301_Tax_form_1кв_3" xfId="3689"/>
    <cellStyle name="_Final_Book_010301_БКЭ" xfId="3690"/>
    <cellStyle name="_IBM PC" xfId="295"/>
    <cellStyle name="_macro 2012 var 1" xfId="296"/>
    <cellStyle name="_Model_RAB Мой" xfId="6"/>
    <cellStyle name="_Model_RAB Мой 2" xfId="297"/>
    <cellStyle name="_Model_RAB Мой 2_OREP.KU.2011.MONTHLY.02(v0.1)" xfId="298"/>
    <cellStyle name="_Model_RAB Мой 2_OREP.KU.2011.MONTHLY.02(v0.4)" xfId="299"/>
    <cellStyle name="_Model_RAB Мой 2_OREP.KU.2011.MONTHLY.11(v1.4)" xfId="300"/>
    <cellStyle name="_Model_RAB Мой 2_TEHSHEET" xfId="3691"/>
    <cellStyle name="_Model_RAB Мой 2_UPDATE.OREP.KU.2011.MONTHLY.02.TO.1.2" xfId="301"/>
    <cellStyle name="_Model_RAB Мой 3" xfId="302"/>
    <cellStyle name="_Model_RAB Мой 4" xfId="3692"/>
    <cellStyle name="_Model_RAB Мой 5" xfId="3693"/>
    <cellStyle name="_Model_RAB Мой_46EE.2011(v1.0)" xfId="303"/>
    <cellStyle name="_Model_RAB Мой_46EE.2011(v1.0)_46TE.2011(v1.0)" xfId="304"/>
    <cellStyle name="_Model_RAB Мой_46EE.2011(v1.0)_INDEX.STATION.2012(v1.0)_" xfId="305"/>
    <cellStyle name="_Model_RAB Мой_46EE.2011(v1.0)_INDEX.STATION.2012(v2.0)" xfId="306"/>
    <cellStyle name="_Model_RAB Мой_46EE.2011(v1.0)_INDEX.STATION.2012(v2.1)" xfId="307"/>
    <cellStyle name="_Model_RAB Мой_46EE.2011(v1.0)_TEPLO.PREDEL.2012.M(v1.1)_test" xfId="308"/>
    <cellStyle name="_Model_RAB Мой_46EE.2011(v1.2)" xfId="309"/>
    <cellStyle name="_Model_RAB Мой_46EE.2011(v1.2)_FORM15.2013" xfId="310"/>
    <cellStyle name="_Model_RAB Мой_46EE.2011(v1.2)_FORM3.2013" xfId="311"/>
    <cellStyle name="_Model_RAB Мой_46EE.2011(v1.2)_FORM4.2013" xfId="312"/>
    <cellStyle name="_Model_RAB Мой_46EE.2011(v1.2)_FORM5.2012(v1.0)" xfId="313"/>
    <cellStyle name="_Model_RAB Мой_46EE.2011(v1.2)_FORM8.2013(v0.3)" xfId="314"/>
    <cellStyle name="_Model_RAB Мой_46EE.2011(v1.2)_OREP.INV.GEN.G(v1.0)" xfId="315"/>
    <cellStyle name="_Model_RAB Мой_46EP.2011(v2.0)" xfId="316"/>
    <cellStyle name="_Model_RAB Мой_46EP.2012(v0.1)" xfId="317"/>
    <cellStyle name="_Model_RAB Мой_46TE.2011(v1.0)" xfId="318"/>
    <cellStyle name="_Model_RAB Мой_4DNS.UPDATE.EXAMPLE" xfId="319"/>
    <cellStyle name="_Model_RAB Мой_ARMRAZR" xfId="320"/>
    <cellStyle name="_Model_RAB Мой_ARMRAZR 2" xfId="321"/>
    <cellStyle name="_Model_RAB Мой_BALANCE.TBO.2011YEAR(v1.1)" xfId="3694"/>
    <cellStyle name="_Model_RAB Мой_BALANCE.WARM.2010.FACT(v1.0)" xfId="322"/>
    <cellStyle name="_Model_RAB Мой_BALANCE.WARM.2010.PLAN" xfId="323"/>
    <cellStyle name="_Model_RAB Мой_BALANCE.WARM.2010.PLAN_FORM15.2013" xfId="324"/>
    <cellStyle name="_Model_RAB Мой_BALANCE.WARM.2010.PLAN_FORM3.2013" xfId="325"/>
    <cellStyle name="_Model_RAB Мой_BALANCE.WARM.2010.PLAN_FORM4.2013" xfId="326"/>
    <cellStyle name="_Model_RAB Мой_BALANCE.WARM.2010.PLAN_FORM5.2012(v1.0)" xfId="327"/>
    <cellStyle name="_Model_RAB Мой_BALANCE.WARM.2010.PLAN_OREP.INV.GEN.G(v1.0)" xfId="328"/>
    <cellStyle name="_Model_RAB Мой_BALANCE.WARM.2011YEAR(v0.7)" xfId="329"/>
    <cellStyle name="_Model_RAB Мой_BALANCE.WARM.2011YEAR(v0.7)_FORM15.2013" xfId="330"/>
    <cellStyle name="_Model_RAB Мой_BALANCE.WARM.2011YEAR(v0.7)_FORM3.2013" xfId="331"/>
    <cellStyle name="_Model_RAB Мой_BALANCE.WARM.2011YEAR(v0.7)_FORM4.2013" xfId="332"/>
    <cellStyle name="_Model_RAB Мой_BALANCE.WARM.2011YEAR(v0.7)_FORM5.2012(v1.0)" xfId="333"/>
    <cellStyle name="_Model_RAB Мой_BALANCE.WARM.2011YEAR(v0.7)_OREP.INV.GEN.G(v1.0)" xfId="334"/>
    <cellStyle name="_Model_RAB Мой_BALANCE.WARM.2011YEAR.NEW.UPDATE.SCHEME" xfId="335"/>
    <cellStyle name="_Model_RAB Мой_CALC.NORMATIV.KU(v0.2)" xfId="336"/>
    <cellStyle name="_Model_RAB Мой_DOPFACTOR.VO.2012(v1.0)" xfId="3695"/>
    <cellStyle name="_Model_RAB Мой_EE.2REK.P2011.4.78(v0.3)" xfId="337"/>
    <cellStyle name="_Model_RAB Мой_FORM15.2013" xfId="338"/>
    <cellStyle name="_Model_RAB Мой_FORM3.1.2013(v0.2)" xfId="339"/>
    <cellStyle name="_Model_RAB Мой_FORM3.2013(v1.0)" xfId="340"/>
    <cellStyle name="_Model_RAB Мой_FORM3.REG(v1.0)" xfId="341"/>
    <cellStyle name="_Model_RAB Мой_FORM910.2012(v0.5)" xfId="342"/>
    <cellStyle name="_Model_RAB Мой_FORM910.2012(v0.5)_FORM5.2012(v1.0)" xfId="343"/>
    <cellStyle name="_Model_RAB Мой_FORM910.2012(v1.1)" xfId="344"/>
    <cellStyle name="_Model_RAB Мой_INDEX.STATION.2012(v2.1)" xfId="345"/>
    <cellStyle name="_Model_RAB Мой_INVEST.EE.PLAN.4.78(v0.1)" xfId="346"/>
    <cellStyle name="_Model_RAB Мой_INVEST.EE.PLAN.4.78(v0.3)" xfId="347"/>
    <cellStyle name="_Model_RAB Мой_INVEST.EE.PLAN.4.78(v1.0)" xfId="348"/>
    <cellStyle name="_Model_RAB Мой_INVEST.EE.PLAN.4.78(v1.0)_PASSPORT.TEPLO.PROIZV(v2.0)" xfId="349"/>
    <cellStyle name="_Model_RAB Мой_INVEST.EE.PLAN.4.78(v1.0)_PASSPORT.TEPLO.PROIZV(v2.0)_FORM4.2013" xfId="350"/>
    <cellStyle name="_Model_RAB Мой_INVEST.PLAN.4.78(v0.1)" xfId="351"/>
    <cellStyle name="_Model_RAB Мой_INVEST.WARM.PLAN.4.78(v0.1)" xfId="352"/>
    <cellStyle name="_Model_RAB Мой_INVEST_WARM_PLAN" xfId="353"/>
    <cellStyle name="_Model_RAB Мой_NADB.JNVLP.APTEKA.2012(v1.0)_21_02_12" xfId="354"/>
    <cellStyle name="_Model_RAB Мой_NADB.JNVLS.APTEKA.2011(v1.3.3)" xfId="355"/>
    <cellStyle name="_Model_RAB Мой_NADB.JNVLS.APTEKA.2011(v1.3.3) 2" xfId="356"/>
    <cellStyle name="_Model_RAB Мой_NADB.JNVLS.APTEKA.2011(v1.3.3)_46TE.2011(v1.0)" xfId="357"/>
    <cellStyle name="_Model_RAB Мой_NADB.JNVLS.APTEKA.2011(v1.3.3)_INDEX.STATION.2012(v1.0)_" xfId="358"/>
    <cellStyle name="_Model_RAB Мой_NADB.JNVLS.APTEKA.2011(v1.3.3)_INDEX.STATION.2012(v2.0)" xfId="359"/>
    <cellStyle name="_Model_RAB Мой_NADB.JNVLS.APTEKA.2011(v1.3.3)_INDEX.STATION.2012(v2.1)" xfId="360"/>
    <cellStyle name="_Model_RAB Мой_NADB.JNVLS.APTEKA.2011(v1.3.3)_TEPLO.PREDEL.2012.M(v1.1)_test" xfId="361"/>
    <cellStyle name="_Model_RAB Мой_NADB.JNVLS.APTEKA.2011(v1.3.4)" xfId="362"/>
    <cellStyle name="_Model_RAB Мой_NADB.JNVLS.APTEKA.2011(v1.3.4)_46TE.2011(v1.0)" xfId="363"/>
    <cellStyle name="_Model_RAB Мой_NADB.JNVLS.APTEKA.2011(v1.3.4)_INDEX.STATION.2012(v1.0)_" xfId="364"/>
    <cellStyle name="_Model_RAB Мой_NADB.JNVLS.APTEKA.2011(v1.3.4)_INDEX.STATION.2012(v2.0)" xfId="365"/>
    <cellStyle name="_Model_RAB Мой_NADB.JNVLS.APTEKA.2011(v1.3.4)_INDEX.STATION.2012(v2.1)" xfId="366"/>
    <cellStyle name="_Model_RAB Мой_NADB.JNVLS.APTEKA.2011(v1.3.4)_TEPLO.PREDEL.2012.M(v1.1)_test" xfId="367"/>
    <cellStyle name="_Model_RAB Мой_PASSPORT.TEPLO.PROIZV(v2.1)" xfId="368"/>
    <cellStyle name="_Model_RAB Мой_PASSPORT.TEPLO.SETI(v0.7)" xfId="369"/>
    <cellStyle name="_Model_RAB Мой_PASSPORT.TEPLO.SETI(v1.0)" xfId="370"/>
    <cellStyle name="_Model_RAB Мой_PR.PROG.WARM.NOTCOMBI.2012.2.16_v1.4(04.04.11) " xfId="211"/>
    <cellStyle name="_Model_RAB Мой_PREDEL.JKH.UTV.2011(v1.0.1)" xfId="371"/>
    <cellStyle name="_Model_RAB Мой_PREDEL.JKH.UTV.2011(v1.0.1)_46TE.2011(v1.0)" xfId="372"/>
    <cellStyle name="_Model_RAB Мой_PREDEL.JKH.UTV.2011(v1.0.1)_INDEX.STATION.2012(v1.0)_" xfId="373"/>
    <cellStyle name="_Model_RAB Мой_PREDEL.JKH.UTV.2011(v1.0.1)_INDEX.STATION.2012(v2.0)" xfId="374"/>
    <cellStyle name="_Model_RAB Мой_PREDEL.JKH.UTV.2011(v1.0.1)_INDEX.STATION.2012(v2.1)" xfId="375"/>
    <cellStyle name="_Model_RAB Мой_PREDEL.JKH.UTV.2011(v1.0.1)_TEPLO.PREDEL.2012.M(v1.1)_test" xfId="376"/>
    <cellStyle name="_Model_RAB Мой_PREDEL.JKH.UTV.2011(v1.1)" xfId="377"/>
    <cellStyle name="_Model_RAB Мой_PREDEL.JKH.UTV.2011(v1.1)_FORM15.2013" xfId="378"/>
    <cellStyle name="_Model_RAB Мой_PREDEL.JKH.UTV.2011(v1.1)_FORM3.2013" xfId="379"/>
    <cellStyle name="_Model_RAB Мой_PREDEL.JKH.UTV.2011(v1.1)_FORM4.2013" xfId="380"/>
    <cellStyle name="_Model_RAB Мой_PREDEL.JKH.UTV.2011(v1.1)_FORM5.2012(v1.0)" xfId="381"/>
    <cellStyle name="_Model_RAB Мой_PREDEL.JKH.UTV.2011(v1.1)_OREP.INV.GEN.G(v1.0)" xfId="382"/>
    <cellStyle name="_Model_RAB Мой_REP.BLR.2012(v1.0)" xfId="383"/>
    <cellStyle name="_Model_RAB Мой_TEHSHEET" xfId="3696"/>
    <cellStyle name="_Model_RAB Мой_TEPLO.PREDEL.2012.M(v1.1)" xfId="384"/>
    <cellStyle name="_Model_RAB Мой_TEST.TEMPLATE" xfId="385"/>
    <cellStyle name="_Model_RAB Мой_UPDATE.46EE.2011.TO.1.1" xfId="386"/>
    <cellStyle name="_Model_RAB Мой_UPDATE.46EE.2011.TO.1.1 2" xfId="387"/>
    <cellStyle name="_Model_RAB Мой_UPDATE.46TE.2011.TO.1.1" xfId="388"/>
    <cellStyle name="_Model_RAB Мой_UPDATE.46TE.2011.TO.1.2" xfId="389"/>
    <cellStyle name="_Model_RAB Мой_UPDATE.BALANCE.WARM.2011YEAR.TO.1.1" xfId="390"/>
    <cellStyle name="_Model_RAB Мой_UPDATE.BALANCE.WARM.2011YEAR.TO.1.1_46TE.2011(v1.0)" xfId="391"/>
    <cellStyle name="_Model_RAB Мой_UPDATE.BALANCE.WARM.2011YEAR.TO.1.1_INDEX.STATION.2012(v1.0)_" xfId="392"/>
    <cellStyle name="_Model_RAB Мой_UPDATE.BALANCE.WARM.2011YEAR.TO.1.1_INDEX.STATION.2012(v2.0)" xfId="393"/>
    <cellStyle name="_Model_RAB Мой_UPDATE.BALANCE.WARM.2011YEAR.TO.1.1_INDEX.STATION.2012(v2.1)" xfId="394"/>
    <cellStyle name="_Model_RAB Мой_UPDATE.BALANCE.WARM.2011YEAR.TO.1.1_OREP.KU.2011.MONTHLY.02(v1.1)" xfId="395"/>
    <cellStyle name="_Model_RAB Мой_UPDATE.BALANCE.WARM.2011YEAR.TO.1.1_TEPLO.PREDEL.2012.M(v1.1)_test" xfId="396"/>
    <cellStyle name="_Model_RAB Мой_UPDATE.NADB.JNVLS.APTEKA.2011.TO.1.3.4" xfId="397"/>
    <cellStyle name="_Model_RAB Мой_Книга2" xfId="398"/>
    <cellStyle name="_Model_RAB Мой_Книга2_PR.PROG.WARM.NOTCOMBI.2012.2.16_v1.4(04.04.11) " xfId="212"/>
    <cellStyle name="_Model_RAB_MRSK_svod" xfId="7"/>
    <cellStyle name="_Model_RAB_MRSK_svod 2" xfId="399"/>
    <cellStyle name="_Model_RAB_MRSK_svod 2_OREP.KU.2011.MONTHLY.02(v0.1)" xfId="400"/>
    <cellStyle name="_Model_RAB_MRSK_svod 2_OREP.KU.2011.MONTHLY.02(v0.4)" xfId="401"/>
    <cellStyle name="_Model_RAB_MRSK_svod 2_OREP.KU.2011.MONTHLY.11(v1.4)" xfId="402"/>
    <cellStyle name="_Model_RAB_MRSK_svod 2_TEHSHEET" xfId="3697"/>
    <cellStyle name="_Model_RAB_MRSK_svod 2_UPDATE.OREP.KU.2011.MONTHLY.02.TO.1.2" xfId="403"/>
    <cellStyle name="_Model_RAB_MRSK_svod 3" xfId="404"/>
    <cellStyle name="_Model_RAB_MRSK_svod 4" xfId="3698"/>
    <cellStyle name="_Model_RAB_MRSK_svod 5" xfId="3699"/>
    <cellStyle name="_Model_RAB_MRSK_svod_46EE.2011(v1.0)" xfId="405"/>
    <cellStyle name="_Model_RAB_MRSK_svod_46EE.2011(v1.0)_46TE.2011(v1.0)" xfId="406"/>
    <cellStyle name="_Model_RAB_MRSK_svod_46EE.2011(v1.0)_INDEX.STATION.2012(v1.0)_" xfId="407"/>
    <cellStyle name="_Model_RAB_MRSK_svod_46EE.2011(v1.0)_INDEX.STATION.2012(v2.0)" xfId="408"/>
    <cellStyle name="_Model_RAB_MRSK_svod_46EE.2011(v1.0)_INDEX.STATION.2012(v2.1)" xfId="409"/>
    <cellStyle name="_Model_RAB_MRSK_svod_46EE.2011(v1.0)_TEPLO.PREDEL.2012.M(v1.1)_test" xfId="410"/>
    <cellStyle name="_Model_RAB_MRSK_svod_46EE.2011(v1.2)" xfId="411"/>
    <cellStyle name="_Model_RAB_MRSK_svod_46EE.2011(v1.2)_FORM15.2013" xfId="412"/>
    <cellStyle name="_Model_RAB_MRSK_svod_46EE.2011(v1.2)_FORM3.2013" xfId="413"/>
    <cellStyle name="_Model_RAB_MRSK_svod_46EE.2011(v1.2)_FORM4.2013" xfId="414"/>
    <cellStyle name="_Model_RAB_MRSK_svod_46EE.2011(v1.2)_FORM5.2012(v1.0)" xfId="415"/>
    <cellStyle name="_Model_RAB_MRSK_svod_46EE.2011(v1.2)_FORM8.2013(v0.3)" xfId="416"/>
    <cellStyle name="_Model_RAB_MRSK_svod_46EE.2011(v1.2)_OREP.INV.GEN.G(v1.0)" xfId="417"/>
    <cellStyle name="_Model_RAB_MRSK_svod_46EP.2011(v2.0)" xfId="418"/>
    <cellStyle name="_Model_RAB_MRSK_svod_46EP.2012(v0.1)" xfId="419"/>
    <cellStyle name="_Model_RAB_MRSK_svod_46TE.2011(v1.0)" xfId="420"/>
    <cellStyle name="_Model_RAB_MRSK_svod_4DNS.UPDATE.EXAMPLE" xfId="421"/>
    <cellStyle name="_Model_RAB_MRSK_svod_ARMRAZR" xfId="422"/>
    <cellStyle name="_Model_RAB_MRSK_svod_ARMRAZR 2" xfId="423"/>
    <cellStyle name="_Model_RAB_MRSK_svod_BALANCE.TBO.2011YEAR(v1.1)" xfId="3700"/>
    <cellStyle name="_Model_RAB_MRSK_svod_BALANCE.WARM.2010.FACT(v1.0)" xfId="424"/>
    <cellStyle name="_Model_RAB_MRSK_svod_BALANCE.WARM.2010.PLAN" xfId="425"/>
    <cellStyle name="_Model_RAB_MRSK_svod_BALANCE.WARM.2010.PLAN_FORM15.2013" xfId="426"/>
    <cellStyle name="_Model_RAB_MRSK_svod_BALANCE.WARM.2010.PLAN_FORM3.2013" xfId="427"/>
    <cellStyle name="_Model_RAB_MRSK_svod_BALANCE.WARM.2010.PLAN_FORM4.2013" xfId="428"/>
    <cellStyle name="_Model_RAB_MRSK_svod_BALANCE.WARM.2010.PLAN_FORM5.2012(v1.0)" xfId="429"/>
    <cellStyle name="_Model_RAB_MRSK_svod_BALANCE.WARM.2010.PLAN_OREP.INV.GEN.G(v1.0)" xfId="430"/>
    <cellStyle name="_Model_RAB_MRSK_svod_BALANCE.WARM.2011YEAR(v0.7)" xfId="431"/>
    <cellStyle name="_Model_RAB_MRSK_svod_BALANCE.WARM.2011YEAR(v0.7)_FORM15.2013" xfId="432"/>
    <cellStyle name="_Model_RAB_MRSK_svod_BALANCE.WARM.2011YEAR(v0.7)_FORM3.2013" xfId="433"/>
    <cellStyle name="_Model_RAB_MRSK_svod_BALANCE.WARM.2011YEAR(v0.7)_FORM4.2013" xfId="434"/>
    <cellStyle name="_Model_RAB_MRSK_svod_BALANCE.WARM.2011YEAR(v0.7)_FORM5.2012(v1.0)" xfId="435"/>
    <cellStyle name="_Model_RAB_MRSK_svod_BALANCE.WARM.2011YEAR(v0.7)_OREP.INV.GEN.G(v1.0)" xfId="436"/>
    <cellStyle name="_Model_RAB_MRSK_svod_BALANCE.WARM.2011YEAR.NEW.UPDATE.SCHEME" xfId="437"/>
    <cellStyle name="_Model_RAB_MRSK_svod_CALC.NORMATIV.KU(v0.2)" xfId="438"/>
    <cellStyle name="_Model_RAB_MRSK_svod_DOPFACTOR.VO.2012(v1.0)" xfId="3701"/>
    <cellStyle name="_Model_RAB_MRSK_svod_EE.2REK.P2011.4.78(v0.3)" xfId="439"/>
    <cellStyle name="_Model_RAB_MRSK_svod_FORM15.2013" xfId="440"/>
    <cellStyle name="_Model_RAB_MRSK_svod_FORM3.1.2013(v0.2)" xfId="441"/>
    <cellStyle name="_Model_RAB_MRSK_svod_FORM3.2013(v1.0)" xfId="442"/>
    <cellStyle name="_Model_RAB_MRSK_svod_FORM3.REG(v1.0)" xfId="443"/>
    <cellStyle name="_Model_RAB_MRSK_svod_FORM910.2012(v0.5)" xfId="444"/>
    <cellStyle name="_Model_RAB_MRSK_svod_FORM910.2012(v0.5)_FORM5.2012(v1.0)" xfId="445"/>
    <cellStyle name="_Model_RAB_MRSK_svod_FORM910.2012(v1.1)" xfId="446"/>
    <cellStyle name="_Model_RAB_MRSK_svod_INDEX.STATION.2012(v2.1)" xfId="447"/>
    <cellStyle name="_Model_RAB_MRSK_svod_INVEST.EE.PLAN.4.78(v0.1)" xfId="448"/>
    <cellStyle name="_Model_RAB_MRSK_svod_INVEST.EE.PLAN.4.78(v0.3)" xfId="449"/>
    <cellStyle name="_Model_RAB_MRSK_svod_INVEST.EE.PLAN.4.78(v1.0)" xfId="450"/>
    <cellStyle name="_Model_RAB_MRSK_svod_INVEST.EE.PLAN.4.78(v1.0)_PASSPORT.TEPLO.PROIZV(v2.0)" xfId="451"/>
    <cellStyle name="_Model_RAB_MRSK_svod_INVEST.EE.PLAN.4.78(v1.0)_PASSPORT.TEPLO.PROIZV(v2.0)_FORM4.2013" xfId="452"/>
    <cellStyle name="_Model_RAB_MRSK_svod_INVEST.PLAN.4.78(v0.1)" xfId="453"/>
    <cellStyle name="_Model_RAB_MRSK_svod_INVEST.WARM.PLAN.4.78(v0.1)" xfId="454"/>
    <cellStyle name="_Model_RAB_MRSK_svod_INVEST_WARM_PLAN" xfId="455"/>
    <cellStyle name="_Model_RAB_MRSK_svod_NADB.JNVLP.APTEKA.2012(v1.0)_21_02_12" xfId="456"/>
    <cellStyle name="_Model_RAB_MRSK_svod_NADB.JNVLS.APTEKA.2011(v1.3.3)" xfId="457"/>
    <cellStyle name="_Model_RAB_MRSK_svod_NADB.JNVLS.APTEKA.2011(v1.3.3) 2" xfId="458"/>
    <cellStyle name="_Model_RAB_MRSK_svod_NADB.JNVLS.APTEKA.2011(v1.3.3)_46TE.2011(v1.0)" xfId="459"/>
    <cellStyle name="_Model_RAB_MRSK_svod_NADB.JNVLS.APTEKA.2011(v1.3.3)_INDEX.STATION.2012(v1.0)_" xfId="460"/>
    <cellStyle name="_Model_RAB_MRSK_svod_NADB.JNVLS.APTEKA.2011(v1.3.3)_INDEX.STATION.2012(v2.0)" xfId="461"/>
    <cellStyle name="_Model_RAB_MRSK_svod_NADB.JNVLS.APTEKA.2011(v1.3.3)_INDEX.STATION.2012(v2.1)" xfId="462"/>
    <cellStyle name="_Model_RAB_MRSK_svod_NADB.JNVLS.APTEKA.2011(v1.3.3)_TEPLO.PREDEL.2012.M(v1.1)_test" xfId="463"/>
    <cellStyle name="_Model_RAB_MRSK_svod_NADB.JNVLS.APTEKA.2011(v1.3.4)" xfId="464"/>
    <cellStyle name="_Model_RAB_MRSK_svod_NADB.JNVLS.APTEKA.2011(v1.3.4)_46TE.2011(v1.0)" xfId="465"/>
    <cellStyle name="_Model_RAB_MRSK_svod_NADB.JNVLS.APTEKA.2011(v1.3.4)_INDEX.STATION.2012(v1.0)_" xfId="466"/>
    <cellStyle name="_Model_RAB_MRSK_svod_NADB.JNVLS.APTEKA.2011(v1.3.4)_INDEX.STATION.2012(v2.0)" xfId="467"/>
    <cellStyle name="_Model_RAB_MRSK_svod_NADB.JNVLS.APTEKA.2011(v1.3.4)_INDEX.STATION.2012(v2.1)" xfId="468"/>
    <cellStyle name="_Model_RAB_MRSK_svod_NADB.JNVLS.APTEKA.2011(v1.3.4)_TEPLO.PREDEL.2012.M(v1.1)_test" xfId="469"/>
    <cellStyle name="_Model_RAB_MRSK_svod_PASSPORT.TEPLO.PROIZV(v2.1)" xfId="470"/>
    <cellStyle name="_Model_RAB_MRSK_svod_PASSPORT.TEPLO.SETI(v0.7)" xfId="471"/>
    <cellStyle name="_Model_RAB_MRSK_svod_PASSPORT.TEPLO.SETI(v1.0)" xfId="472"/>
    <cellStyle name="_Model_RAB_MRSK_svod_PR.PROG.WARM.NOTCOMBI.2012.2.16_v1.4(04.04.11) " xfId="213"/>
    <cellStyle name="_Model_RAB_MRSK_svod_PREDEL.JKH.UTV.2011(v1.0.1)" xfId="473"/>
    <cellStyle name="_Model_RAB_MRSK_svod_PREDEL.JKH.UTV.2011(v1.0.1)_46TE.2011(v1.0)" xfId="474"/>
    <cellStyle name="_Model_RAB_MRSK_svod_PREDEL.JKH.UTV.2011(v1.0.1)_INDEX.STATION.2012(v1.0)_" xfId="475"/>
    <cellStyle name="_Model_RAB_MRSK_svod_PREDEL.JKH.UTV.2011(v1.0.1)_INDEX.STATION.2012(v2.0)" xfId="476"/>
    <cellStyle name="_Model_RAB_MRSK_svod_PREDEL.JKH.UTV.2011(v1.0.1)_INDEX.STATION.2012(v2.1)" xfId="477"/>
    <cellStyle name="_Model_RAB_MRSK_svod_PREDEL.JKH.UTV.2011(v1.0.1)_TEPLO.PREDEL.2012.M(v1.1)_test" xfId="478"/>
    <cellStyle name="_Model_RAB_MRSK_svod_PREDEL.JKH.UTV.2011(v1.1)" xfId="479"/>
    <cellStyle name="_Model_RAB_MRSK_svod_PREDEL.JKH.UTV.2011(v1.1)_FORM15.2013" xfId="480"/>
    <cellStyle name="_Model_RAB_MRSK_svod_PREDEL.JKH.UTV.2011(v1.1)_FORM3.2013" xfId="481"/>
    <cellStyle name="_Model_RAB_MRSK_svod_PREDEL.JKH.UTV.2011(v1.1)_FORM4.2013" xfId="482"/>
    <cellStyle name="_Model_RAB_MRSK_svod_PREDEL.JKH.UTV.2011(v1.1)_FORM5.2012(v1.0)" xfId="483"/>
    <cellStyle name="_Model_RAB_MRSK_svod_PREDEL.JKH.UTV.2011(v1.1)_OREP.INV.GEN.G(v1.0)" xfId="484"/>
    <cellStyle name="_Model_RAB_MRSK_svod_REP.BLR.2012(v1.0)" xfId="485"/>
    <cellStyle name="_Model_RAB_MRSK_svod_TEHSHEET" xfId="3702"/>
    <cellStyle name="_Model_RAB_MRSK_svod_TEPLO.PREDEL.2012.M(v1.1)" xfId="486"/>
    <cellStyle name="_Model_RAB_MRSK_svod_TEST.TEMPLATE" xfId="487"/>
    <cellStyle name="_Model_RAB_MRSK_svod_UPDATE.46EE.2011.TO.1.1" xfId="488"/>
    <cellStyle name="_Model_RAB_MRSK_svod_UPDATE.46EE.2011.TO.1.1 2" xfId="489"/>
    <cellStyle name="_Model_RAB_MRSK_svod_UPDATE.46TE.2011.TO.1.1" xfId="490"/>
    <cellStyle name="_Model_RAB_MRSK_svod_UPDATE.46TE.2011.TO.1.2" xfId="491"/>
    <cellStyle name="_Model_RAB_MRSK_svod_UPDATE.BALANCE.WARM.2011YEAR.TO.1.1" xfId="492"/>
    <cellStyle name="_Model_RAB_MRSK_svod_UPDATE.BALANCE.WARM.2011YEAR.TO.1.1 2" xfId="493"/>
    <cellStyle name="_Model_RAB_MRSK_svod_UPDATE.BALANCE.WARM.2011YEAR.TO.1.1_46TE.2011(v1.0)" xfId="494"/>
    <cellStyle name="_Model_RAB_MRSK_svod_UPDATE.BALANCE.WARM.2011YEAR.TO.1.1_INDEX.STATION.2012(v1.0)_" xfId="495"/>
    <cellStyle name="_Model_RAB_MRSK_svod_UPDATE.BALANCE.WARM.2011YEAR.TO.1.1_INDEX.STATION.2012(v2.0)" xfId="496"/>
    <cellStyle name="_Model_RAB_MRSK_svod_UPDATE.BALANCE.WARM.2011YEAR.TO.1.1_INDEX.STATION.2012(v2.1)" xfId="497"/>
    <cellStyle name="_Model_RAB_MRSK_svod_UPDATE.BALANCE.WARM.2011YEAR.TO.1.1_OREP.KU.2011.MONTHLY.02(v1.1)" xfId="498"/>
    <cellStyle name="_Model_RAB_MRSK_svod_UPDATE.BALANCE.WARM.2011YEAR.TO.1.1_TEPLO.PREDEL.2012.M(v1.1)_test" xfId="499"/>
    <cellStyle name="_Model_RAB_MRSK_svod_UPDATE.NADB.JNVLS.APTEKA.2011.TO.1.3.4" xfId="500"/>
    <cellStyle name="_Model_RAB_MRSK_svod_Книга2" xfId="501"/>
    <cellStyle name="_Model_RAB_MRSK_svod_Книга2_PR.PROG.WARM.NOTCOMBI.2012.2.16_v1.4(04.04.11) " xfId="214"/>
    <cellStyle name="_New_Sofi" xfId="3703"/>
    <cellStyle name="_New_Sofi_FFF" xfId="3704"/>
    <cellStyle name="_New_Sofi_New Form10_2" xfId="3705"/>
    <cellStyle name="_New_Sofi_Nsi" xfId="3706"/>
    <cellStyle name="_New_Sofi_Nsi_1" xfId="3707"/>
    <cellStyle name="_New_Sofi_Nsi_139" xfId="3708"/>
    <cellStyle name="_New_Sofi_Nsi_140" xfId="3709"/>
    <cellStyle name="_New_Sofi_Nsi_140(Зах)" xfId="3710"/>
    <cellStyle name="_New_Sofi_Nsi_140_mod" xfId="3711"/>
    <cellStyle name="_New_Sofi_Summary" xfId="3712"/>
    <cellStyle name="_New_Sofi_Tax_form_1кв_3" xfId="3713"/>
    <cellStyle name="_New_Sofi_БКЭ" xfId="3714"/>
    <cellStyle name="_NF3x00" xfId="502"/>
    <cellStyle name="_NF7x-5x00" xfId="503"/>
    <cellStyle name="_Note 23_cost 9m06" xfId="3715"/>
    <cellStyle name="_Nsi" xfId="3716"/>
    <cellStyle name="_Other exp 25-27_1 manual" xfId="3717"/>
    <cellStyle name="_pack_12mes_2007_308_0090041207_NEW" xfId="3718"/>
    <cellStyle name="_pack_6mes_2007_308_ТГК-2_0090040607" xfId="3719"/>
    <cellStyle name="_pack_6mes_2007_308_ТГК-2_0090040607_ВРЕМЕННЫЙ" xfId="3720"/>
    <cellStyle name="_pack_new_2006_089_GusinoozGRES_3569011205" xfId="3721"/>
    <cellStyle name="_Plug" xfId="504"/>
    <cellStyle name="_Plug_4DNS.UPDATE.EXAMPLE" xfId="505"/>
    <cellStyle name="_Price Lanit 300501" xfId="506"/>
    <cellStyle name="_RJE10_Calculation" xfId="3722"/>
    <cellStyle name="_Rombo 130801" xfId="507"/>
    <cellStyle name="_RP-2000" xfId="3723"/>
    <cellStyle name="_SeriesAttributes" xfId="508"/>
    <cellStyle name="_stock_1306m1" xfId="509"/>
    <cellStyle name="_SZNP - Eqiuty Roll" xfId="3724"/>
    <cellStyle name="_SZNP - rasshifrovki-002000-333" xfId="3725"/>
    <cellStyle name="_SZNP - TRS-092000" xfId="3726"/>
    <cellStyle name="_tipogr_end" xfId="510"/>
    <cellStyle name="_TP" xfId="511"/>
    <cellStyle name="_TPopt" xfId="512"/>
    <cellStyle name="_v2008-2012-15.12.09вар(2)-11.2030" xfId="513"/>
    <cellStyle name="_v-2013-2030- 2b17.01.11Нах-cpiнов. курс inn 1-2-Е1xls" xfId="514"/>
    <cellStyle name="_АГ" xfId="3727"/>
    <cellStyle name="_АГ 10" xfId="3728"/>
    <cellStyle name="_АГ 2" xfId="3729"/>
    <cellStyle name="_АГ 2 2" xfId="3730"/>
    <cellStyle name="_АГ 3" xfId="3731"/>
    <cellStyle name="_АГ 3 2" xfId="3732"/>
    <cellStyle name="_АГ 4" xfId="3733"/>
    <cellStyle name="_АГ 4 2" xfId="3734"/>
    <cellStyle name="_АГ 5" xfId="3735"/>
    <cellStyle name="_АГ 5 2" xfId="3736"/>
    <cellStyle name="_АГ 6" xfId="3737"/>
    <cellStyle name="_АГ 6 2" xfId="3738"/>
    <cellStyle name="_АГ 7" xfId="3739"/>
    <cellStyle name="_АГ 7 2" xfId="3740"/>
    <cellStyle name="_АГ 8" xfId="3741"/>
    <cellStyle name="_АГ 8 2" xfId="3742"/>
    <cellStyle name="_АГ 9" xfId="3743"/>
    <cellStyle name="_АГ 9 2" xfId="3744"/>
    <cellStyle name="_АГ_Баланс 2008г (вода) 07.02.08" xfId="3745"/>
    <cellStyle name="_АГ_Баланс 2008г (вода) 07.02.08 2" xfId="3746"/>
    <cellStyle name="_АГ_Баланс 2009 гЭЭ- пот. 21,9%  27.10.08" xfId="3747"/>
    <cellStyle name="_АГ_Баланс 2009 гЭЭ- пот. 21,9%  27.10.08 2" xfId="3748"/>
    <cellStyle name="_АГ_Баланс тепло 2008 ПСП (изоляция)" xfId="3749"/>
    <cellStyle name="_АГ_Баланс тепло 2008 ПСП (изоляция) 2" xfId="3750"/>
    <cellStyle name="_АГ_Балансы  ПФ на 2008 год (окончательные)" xfId="3751"/>
    <cellStyle name="_АГ_Балансы  ПФ на 2008 год (окончательные) 2" xfId="3752"/>
    <cellStyle name="_АГ_Балансы  ПФ на 2008 год (окончательные) 2 2" xfId="3753"/>
    <cellStyle name="_АГ_Балансы  ПФ на 2008 год (окончательные) 3" xfId="3754"/>
    <cellStyle name="_АГ_Бизнес-план за электроэнергию (мощность) в 2008г_на фактических тарифах_21 01 2008 по каждой ГТП доля либ 15 и 25" xfId="3755"/>
    <cellStyle name="_АГ_БФ ДЗО_ПФ-9 2008 год( П-9.5, 9.6) элктроэнергия" xfId="3756"/>
    <cellStyle name="_АГ_БФ ДЗО_ПФ-9 2008 год( П-9.5, 9.6) элктроэнергия 2" xfId="3757"/>
    <cellStyle name="_АГ_БФ Н-П_ПФ-9.3" xfId="3758"/>
    <cellStyle name="_АГ_БФ Н-П_ПФ-9.3 2" xfId="3759"/>
    <cellStyle name="_АГ_БФ Н-П_ПФ-9.3 коррект.ПВ" xfId="3760"/>
    <cellStyle name="_АГ_БФ Н-П_ПФ-9.3 коррект.ПВ 2" xfId="3761"/>
    <cellStyle name="_АГ_НП ЭЭ Баланс 2009" xfId="3762"/>
    <cellStyle name="_АГ_НП ЭЭ Баланс 2009 2" xfId="3763"/>
    <cellStyle name="_АГ_ООО_Н_П_П-9.1 2008.03.14" xfId="3764"/>
    <cellStyle name="_АГ_ООО_Н_П_П-9.1 2008.03.14 2" xfId="3765"/>
    <cellStyle name="_АГ_По группам ОБЩИЙ электро (2)" xfId="3766"/>
    <cellStyle name="_АГ_Приложение 2 (январь)" xfId="3767"/>
    <cellStyle name="_АГ_Приложение 2 (январь) 2" xfId="3768"/>
    <cellStyle name="_АГ_Форма 5.1. 23.12.2008_для отправки" xfId="3769"/>
    <cellStyle name="_Адресная и трехлетняя программа140307" xfId="3770"/>
    <cellStyle name="_Актанышское ХПП_расчеты" xfId="3771"/>
    <cellStyle name="_Анализ КТП_регионы" xfId="3772"/>
    <cellStyle name="_Анализ незаверш  стр-ва (Прил 1-4)" xfId="3773"/>
    <cellStyle name="_Анализ незаверш  стр-ва (Прил 1-4) (2)" xfId="3774"/>
    <cellStyle name="_Анализ незаверш  стр-ва (Прил 1-4) (2)_прил.7а" xfId="3775"/>
    <cellStyle name="_Анализ незаверш  стр-ва (Прил 1-4) (2)_прил.7а_1" xfId="3776"/>
    <cellStyle name="_Анализ незаверш  стр-ва (Прил 1-4) (2)_приложение 1.4" xfId="3777"/>
    <cellStyle name="_Анализ незаверш  стр-ва (Прил 1-4) (2)_Филиал" xfId="3778"/>
    <cellStyle name="_Анализ незаверш  стр-ва (Прил 1-4)_прил.7а" xfId="3779"/>
    <cellStyle name="_Анализ незаверш  стр-ва (Прил 1-4)_прил.7а_1" xfId="3780"/>
    <cellStyle name="_Анализ незаверш  стр-ва (Прил 1-4)_приложение 1.4" xfId="3781"/>
    <cellStyle name="_Анализ незаверш  стр-ва (Прил 1-4)_Филиал" xfId="3782"/>
    <cellStyle name="_Баланс 2009 гЭЭ- пот. 21,9%  27.10.08" xfId="3783"/>
    <cellStyle name="_Баланс тепло 2008 ПСП (изоляция)" xfId="3784"/>
    <cellStyle name="_БДР04м05" xfId="3785"/>
    <cellStyle name="_БП Владимирэнерго" xfId="3786"/>
    <cellStyle name="_БП Владимирэнерго_прил.7а" xfId="3787"/>
    <cellStyle name="_БП Владимирэнерго_прил.7а_1" xfId="3788"/>
    <cellStyle name="_БП Владимирэнерго_приложение 1.4" xfId="3789"/>
    <cellStyle name="_БП Владимирэнерго_Филиал" xfId="3790"/>
    <cellStyle name="_БП Владимирэнерго_Филиал_1" xfId="3791"/>
    <cellStyle name="_БП ННЭ (с облиг.)" xfId="3792"/>
    <cellStyle name="_БП ННЭ (с облиг.)_прил.7а" xfId="3793"/>
    <cellStyle name="_БП ННЭ (с облиг.)_прил.7а_1" xfId="3794"/>
    <cellStyle name="_БП ННЭ (с облиг.)_приложение 1.4" xfId="3795"/>
    <cellStyle name="_БП ННЭ (с облиг.)_Филиал" xfId="3796"/>
    <cellStyle name="_БП ННЭ (с облиг.)_Филиал_1" xfId="3797"/>
    <cellStyle name="_БФ ДЗО_ПФ-9 2008 год( П-9.5, 9.6) элктроэнергия" xfId="3798"/>
    <cellStyle name="_БФ Н-П_ П-9.1 (ПСП)" xfId="3799"/>
    <cellStyle name="_Бюджет2006_ПОКАЗАТЕЛИ СВОДНЫЕ" xfId="515"/>
    <cellStyle name="_в отчет" xfId="516"/>
    <cellStyle name="_ВО ОП ТЭС-ОТ- 2007" xfId="517"/>
    <cellStyle name="_ВО ОП ТЭС-ОТ- 2007_Новая инструкция1_фст" xfId="518"/>
    <cellStyle name="_ВФ ОАО ТЭС-ОТ- 2009" xfId="519"/>
    <cellStyle name="_ВФ ОАО ТЭС-ОТ- 2009_Новая инструкция1_фст" xfId="520"/>
    <cellStyle name="_выручка по присоединениям2" xfId="8"/>
    <cellStyle name="_выручка по присоединениям2_Новая инструкция1_фст" xfId="521"/>
    <cellStyle name="_Газ-расчет-16 0508Клдо 2023" xfId="522"/>
    <cellStyle name="_Газ-расчет-net-back 21,12.09 до 2030 в2" xfId="523"/>
    <cellStyle name="_график c мощностями по Соглашению без НДС Ульянычев версия на 02 03 07" xfId="3800"/>
    <cellStyle name="_график c мощностями по Соглашению без НДС Ульянычев версия на 04 03 07 " xfId="3801"/>
    <cellStyle name="_График ввода 07-09" xfId="3802"/>
    <cellStyle name="_график по Соглашению без НДС Ульянычев версия на 28 02 07" xfId="3803"/>
    <cellStyle name="_График реализации проектовa_3" xfId="3804"/>
    <cellStyle name="_ДЗ_КЗ_31.12.2008" xfId="3805"/>
    <cellStyle name="_Для Балаевой 23 05 07" xfId="3806"/>
    <cellStyle name="_для ФСТ 2008 версия5" xfId="3807"/>
    <cellStyle name="_Договор аренды ЯЭ с разбивкой" xfId="524"/>
    <cellStyle name="_Договор аренды ЯЭ с разбивкой 2" xfId="525"/>
    <cellStyle name="_Договор аренды ЯЭ с разбивкой_Новая инструкция1_фст" xfId="526"/>
    <cellStyle name="_Дозакл 5 мес.2000" xfId="3808"/>
    <cellStyle name="_Документ4. Приложение 2.1.кРегламенту Холдинг_БюджетныеФормы" xfId="3809"/>
    <cellStyle name="_Долг инв программа ( для РЭКна 2009г )" xfId="3810"/>
    <cellStyle name="_Долг инв программа ( для РЭКна 2009г ) (2)" xfId="3811"/>
    <cellStyle name="_Запрос 25.3_9 мес 2006" xfId="3812"/>
    <cellStyle name="_Затратный СШГЭС  14 11 2004" xfId="3813"/>
    <cellStyle name="_Защита ФЗП" xfId="527"/>
    <cellStyle name="_Заявка Тестова  СКОРРЕКТИРОВАННАЯ" xfId="528"/>
    <cellStyle name="_Инвест программа" xfId="529"/>
    <cellStyle name="_Инвест программа 2009-1 (2)" xfId="3814"/>
    <cellStyle name="_Инвест программа 2009-1 (3)" xfId="3815"/>
    <cellStyle name="_Инвестиции (лизинг) для БП 2007" xfId="3816"/>
    <cellStyle name="_Инвестиции (лизинг) для БП 2007_прил.7а" xfId="3817"/>
    <cellStyle name="_Инвестиции (лизинг) для БП 2007_прил.7а_1" xfId="3818"/>
    <cellStyle name="_Инвестиции (лизинг) для БП 2007_приложение 1.4" xfId="3819"/>
    <cellStyle name="_Инвестиции (лизинг) для БП 2007_Филиал" xfId="3820"/>
    <cellStyle name="_Индексация исторических затрат" xfId="3821"/>
    <cellStyle name="_ИПР_ 2005" xfId="3822"/>
    <cellStyle name="_ИПР_ 2005_прил.7а" xfId="3823"/>
    <cellStyle name="_ИПР_ 2005_прил.7а_1" xfId="3824"/>
    <cellStyle name="_ИПР_ 2005_приложение 1.4" xfId="3825"/>
    <cellStyle name="_ИПР_ 2005_Филиал" xfId="3826"/>
    <cellStyle name="_ИПР_свод" xfId="3827"/>
    <cellStyle name="_ИПР_свод_1.4" xfId="3828"/>
    <cellStyle name="_ИПР_свод_прил.7а" xfId="3829"/>
    <cellStyle name="_ИПР_свод_прил.7а_1" xfId="3830"/>
    <cellStyle name="_ИПР_свод_Филиал" xfId="3831"/>
    <cellStyle name="_ИПЦЖКХ2105 08-до 2023вар1" xfId="530"/>
    <cellStyle name="_Исходные данные для модели" xfId="9"/>
    <cellStyle name="_Исходные данные для модели 2" xfId="531"/>
    <cellStyle name="_Исходные данные для модели_Новая инструкция1_фст" xfId="532"/>
    <cellStyle name="_Книга1" xfId="533"/>
    <cellStyle name="_Книга1_прил.7а" xfId="3832"/>
    <cellStyle name="_Книга1_прил.7а_1" xfId="3833"/>
    <cellStyle name="_Книга1_приложение 1.4" xfId="3834"/>
    <cellStyle name="_Книга1_Филиал" xfId="3835"/>
    <cellStyle name="_Книга1_Филиал_1" xfId="3836"/>
    <cellStyle name="_Книга2" xfId="3837"/>
    <cellStyle name="_Книга3" xfId="534"/>
    <cellStyle name="_Книга3_New Form10_2" xfId="3838"/>
    <cellStyle name="_Книга3_Nsi" xfId="3839"/>
    <cellStyle name="_Книга3_Nsi_1" xfId="3840"/>
    <cellStyle name="_Книга3_Nsi_139" xfId="3841"/>
    <cellStyle name="_Книга3_Nsi_140" xfId="3842"/>
    <cellStyle name="_Книга3_Nsi_140(Зах)" xfId="3843"/>
    <cellStyle name="_Книга3_Nsi_140_mod" xfId="3844"/>
    <cellStyle name="_Книга3_Summary" xfId="3845"/>
    <cellStyle name="_Книга3_Tax_form_1кв_3" xfId="3846"/>
    <cellStyle name="_Книга3_БКЭ" xfId="3847"/>
    <cellStyle name="_Книга4" xfId="535"/>
    <cellStyle name="_Книга7" xfId="3848"/>
    <cellStyle name="_Книга7_New Form10_2" xfId="3849"/>
    <cellStyle name="_Книга7_Nsi" xfId="3850"/>
    <cellStyle name="_Книга7_Nsi_1" xfId="3851"/>
    <cellStyle name="_Книга7_Nsi_139" xfId="3852"/>
    <cellStyle name="_Книга7_Nsi_140" xfId="3853"/>
    <cellStyle name="_Книга7_Nsi_140(Зах)" xfId="3854"/>
    <cellStyle name="_Книга7_Nsi_140_mod" xfId="3855"/>
    <cellStyle name="_Книга7_Summary" xfId="3856"/>
    <cellStyle name="_Книга7_Tax_form_1кв_3" xfId="3857"/>
    <cellStyle name="_Книга7_БКЭ" xfId="3858"/>
    <cellStyle name="_Консолидация-2008-проект-new" xfId="536"/>
    <cellStyle name="_Копия Condition-все вар13.12.08" xfId="537"/>
    <cellStyle name="_Копия Приложение 3 1 - Перегруппировка ИПР 2009 - 2011 (2)" xfId="3859"/>
    <cellStyle name="_Копия Приложение 3 1 - Перегруппировка ИПР 2009 - 2011 (2)_прил.7а" xfId="3860"/>
    <cellStyle name="_Копия Приложение 3 1 - Перегруппировка ИПР 2009 - 2011 (2)_прил.7а_1" xfId="3861"/>
    <cellStyle name="_Копия Приложение 3 1 - Перегруппировка ИПР 2009 - 2011 (2)_приложение 1.4" xfId="3862"/>
    <cellStyle name="_Копия Приложение 3 1 - Перегруппировка ИПР 2009 - 2011 (2)_Филиал" xfId="3863"/>
    <cellStyle name="_Копия Приложения 4 1  к ИПР 3400 23 04 (2)" xfId="3864"/>
    <cellStyle name="_Копия Приложения 4 1  к ИПР 3400 23 04 (2)_1.4" xfId="3865"/>
    <cellStyle name="_Копия Приложения 4 1  к ИПР 3400 23 04 (2)_прил.7а" xfId="3866"/>
    <cellStyle name="_Копия Приложения 4 1  к ИПР 3400 23 04 (2)_прил.7а_1" xfId="3867"/>
    <cellStyle name="_Копия Приложения 4 1  к ИПР 3400 23 04 (2)_Филиал" xfId="3868"/>
    <cellStyle name="_Коррект. Долг инв программа ( прибыль РЭК)" xfId="3869"/>
    <cellStyle name="_КОРРЕКТИРОВКА СОГЛАШЕНИЯ 23.05.07" xfId="3870"/>
    <cellStyle name="_Кредиторы_Налоги_Гусиноозерская" xfId="3871"/>
    <cellStyle name="_Куликова ОПП" xfId="3872"/>
    <cellStyle name="_курсовые разницы 01,06,08" xfId="538"/>
    <cellStyle name="_Лист1" xfId="3873"/>
    <cellStyle name="_Макро_2030 год" xfId="539"/>
    <cellStyle name="_Мариэнерго" xfId="3874"/>
    <cellStyle name="_Модель - 2(23)" xfId="540"/>
    <cellStyle name="_МОДЕЛЬ_1 (2)" xfId="10"/>
    <cellStyle name="_МОДЕЛЬ_1 (2) 2" xfId="541"/>
    <cellStyle name="_МОДЕЛЬ_1 (2) 2_OREP.KU.2011.MONTHLY.02(v0.1)" xfId="542"/>
    <cellStyle name="_МОДЕЛЬ_1 (2) 2_OREP.KU.2011.MONTHLY.02(v0.4)" xfId="543"/>
    <cellStyle name="_МОДЕЛЬ_1 (2) 2_OREP.KU.2011.MONTHLY.11(v1.4)" xfId="544"/>
    <cellStyle name="_МОДЕЛЬ_1 (2) 2_TEHSHEET" xfId="3875"/>
    <cellStyle name="_МОДЕЛЬ_1 (2) 2_UPDATE.OREP.KU.2011.MONTHLY.02.TO.1.2" xfId="545"/>
    <cellStyle name="_МОДЕЛЬ_1 (2) 3" xfId="546"/>
    <cellStyle name="_МОДЕЛЬ_1 (2) 4" xfId="3876"/>
    <cellStyle name="_МОДЕЛЬ_1 (2) 5" xfId="3877"/>
    <cellStyle name="_МОДЕЛЬ_1 (2)_46EE.2011(v1.0)" xfId="547"/>
    <cellStyle name="_МОДЕЛЬ_1 (2)_46EE.2011(v1.0)_46TE.2011(v1.0)" xfId="548"/>
    <cellStyle name="_МОДЕЛЬ_1 (2)_46EE.2011(v1.0)_INDEX.STATION.2012(v1.0)_" xfId="549"/>
    <cellStyle name="_МОДЕЛЬ_1 (2)_46EE.2011(v1.0)_INDEX.STATION.2012(v2.0)" xfId="550"/>
    <cellStyle name="_МОДЕЛЬ_1 (2)_46EE.2011(v1.0)_INDEX.STATION.2012(v2.1)" xfId="551"/>
    <cellStyle name="_МОДЕЛЬ_1 (2)_46EE.2011(v1.0)_TEPLO.PREDEL.2012.M(v1.1)_test" xfId="552"/>
    <cellStyle name="_МОДЕЛЬ_1 (2)_46EE.2011(v1.2)" xfId="553"/>
    <cellStyle name="_МОДЕЛЬ_1 (2)_46EE.2011(v1.2)_FORM15.2013" xfId="554"/>
    <cellStyle name="_МОДЕЛЬ_1 (2)_46EE.2011(v1.2)_FORM3.2013" xfId="555"/>
    <cellStyle name="_МОДЕЛЬ_1 (2)_46EE.2011(v1.2)_FORM4.2013" xfId="556"/>
    <cellStyle name="_МОДЕЛЬ_1 (2)_46EE.2011(v1.2)_FORM5.2012(v1.0)" xfId="557"/>
    <cellStyle name="_МОДЕЛЬ_1 (2)_46EE.2011(v1.2)_FORM8.2013(v0.3)" xfId="558"/>
    <cellStyle name="_МОДЕЛЬ_1 (2)_46EE.2011(v1.2)_OREP.INV.GEN.G(v1.0)" xfId="559"/>
    <cellStyle name="_МОДЕЛЬ_1 (2)_46EP.2011(v2.0)" xfId="560"/>
    <cellStyle name="_МОДЕЛЬ_1 (2)_46EP.2012(v0.1)" xfId="561"/>
    <cellStyle name="_МОДЕЛЬ_1 (2)_46TE.2011(v1.0)" xfId="562"/>
    <cellStyle name="_МОДЕЛЬ_1 (2)_4DNS.UPDATE.EXAMPLE" xfId="563"/>
    <cellStyle name="_МОДЕЛЬ_1 (2)_ARMRAZR" xfId="564"/>
    <cellStyle name="_МОДЕЛЬ_1 (2)_ARMRAZR 2" xfId="565"/>
    <cellStyle name="_МОДЕЛЬ_1 (2)_BALANCE.TBO.2011YEAR(v1.1)" xfId="3878"/>
    <cellStyle name="_МОДЕЛЬ_1 (2)_BALANCE.WARM.2010.FACT(v1.0)" xfId="566"/>
    <cellStyle name="_МОДЕЛЬ_1 (2)_BALANCE.WARM.2010.PLAN" xfId="567"/>
    <cellStyle name="_МОДЕЛЬ_1 (2)_BALANCE.WARM.2010.PLAN_FORM15.2013" xfId="568"/>
    <cellStyle name="_МОДЕЛЬ_1 (2)_BALANCE.WARM.2010.PLAN_FORM3.2013" xfId="569"/>
    <cellStyle name="_МОДЕЛЬ_1 (2)_BALANCE.WARM.2010.PLAN_FORM4.2013" xfId="570"/>
    <cellStyle name="_МОДЕЛЬ_1 (2)_BALANCE.WARM.2010.PLAN_FORM5.2012(v1.0)" xfId="571"/>
    <cellStyle name="_МОДЕЛЬ_1 (2)_BALANCE.WARM.2010.PLAN_OREP.INV.GEN.G(v1.0)" xfId="572"/>
    <cellStyle name="_МОДЕЛЬ_1 (2)_BALANCE.WARM.2011YEAR(v0.7)" xfId="573"/>
    <cellStyle name="_МОДЕЛЬ_1 (2)_BALANCE.WARM.2011YEAR(v0.7)_FORM15.2013" xfId="574"/>
    <cellStyle name="_МОДЕЛЬ_1 (2)_BALANCE.WARM.2011YEAR(v0.7)_FORM3.2013" xfId="575"/>
    <cellStyle name="_МОДЕЛЬ_1 (2)_BALANCE.WARM.2011YEAR(v0.7)_FORM4.2013" xfId="576"/>
    <cellStyle name="_МОДЕЛЬ_1 (2)_BALANCE.WARM.2011YEAR(v0.7)_FORM5.2012(v1.0)" xfId="577"/>
    <cellStyle name="_МОДЕЛЬ_1 (2)_BALANCE.WARM.2011YEAR(v0.7)_OREP.INV.GEN.G(v1.0)" xfId="578"/>
    <cellStyle name="_МОДЕЛЬ_1 (2)_BALANCE.WARM.2011YEAR.NEW.UPDATE.SCHEME" xfId="579"/>
    <cellStyle name="_МОДЕЛЬ_1 (2)_CALC.NORMATIV.KU(v0.2)" xfId="580"/>
    <cellStyle name="_МОДЕЛЬ_1 (2)_DOPFACTOR.VO.2012(v1.0)" xfId="3879"/>
    <cellStyle name="_МОДЕЛЬ_1 (2)_EE.2REK.P2011.4.78(v0.3)" xfId="581"/>
    <cellStyle name="_МОДЕЛЬ_1 (2)_FORM15.2013" xfId="582"/>
    <cellStyle name="_МОДЕЛЬ_1 (2)_FORM3.1.2013(v0.2)" xfId="583"/>
    <cellStyle name="_МОДЕЛЬ_1 (2)_FORM3.2013(v1.0)" xfId="584"/>
    <cellStyle name="_МОДЕЛЬ_1 (2)_FORM3.REG(v1.0)" xfId="585"/>
    <cellStyle name="_МОДЕЛЬ_1 (2)_FORM910.2012(v0.5)" xfId="586"/>
    <cellStyle name="_МОДЕЛЬ_1 (2)_FORM910.2012(v0.5)_FORM5.2012(v1.0)" xfId="587"/>
    <cellStyle name="_МОДЕЛЬ_1 (2)_FORM910.2012(v1.1)" xfId="588"/>
    <cellStyle name="_МОДЕЛЬ_1 (2)_INDEX.STATION.2012(v2.1)" xfId="589"/>
    <cellStyle name="_МОДЕЛЬ_1 (2)_INVEST.EE.PLAN.4.78(v0.1)" xfId="590"/>
    <cellStyle name="_МОДЕЛЬ_1 (2)_INVEST.EE.PLAN.4.78(v0.3)" xfId="591"/>
    <cellStyle name="_МОДЕЛЬ_1 (2)_INVEST.EE.PLAN.4.78(v1.0)" xfId="592"/>
    <cellStyle name="_МОДЕЛЬ_1 (2)_INVEST.EE.PLAN.4.78(v1.0)_PASSPORT.TEPLO.PROIZV(v2.0)" xfId="593"/>
    <cellStyle name="_МОДЕЛЬ_1 (2)_INVEST.EE.PLAN.4.78(v1.0)_PASSPORT.TEPLO.PROIZV(v2.0)_FORM4.2013" xfId="594"/>
    <cellStyle name="_МОДЕЛЬ_1 (2)_INVEST.PLAN.4.78(v0.1)" xfId="595"/>
    <cellStyle name="_МОДЕЛЬ_1 (2)_INVEST.WARM.PLAN.4.78(v0.1)" xfId="596"/>
    <cellStyle name="_МОДЕЛЬ_1 (2)_INVEST_WARM_PLAN" xfId="597"/>
    <cellStyle name="_МОДЕЛЬ_1 (2)_NADB.JNVLP.APTEKA.2012(v1.0)_21_02_12" xfId="598"/>
    <cellStyle name="_МОДЕЛЬ_1 (2)_NADB.JNVLS.APTEKA.2011(v1.3.3)" xfId="599"/>
    <cellStyle name="_МОДЕЛЬ_1 (2)_NADB.JNVLS.APTEKA.2011(v1.3.3) 2" xfId="600"/>
    <cellStyle name="_МОДЕЛЬ_1 (2)_NADB.JNVLS.APTEKA.2011(v1.3.3)_46TE.2011(v1.0)" xfId="601"/>
    <cellStyle name="_МОДЕЛЬ_1 (2)_NADB.JNVLS.APTEKA.2011(v1.3.3)_INDEX.STATION.2012(v1.0)_" xfId="602"/>
    <cellStyle name="_МОДЕЛЬ_1 (2)_NADB.JNVLS.APTEKA.2011(v1.3.3)_INDEX.STATION.2012(v2.0)" xfId="603"/>
    <cellStyle name="_МОДЕЛЬ_1 (2)_NADB.JNVLS.APTEKA.2011(v1.3.3)_INDEX.STATION.2012(v2.1)" xfId="604"/>
    <cellStyle name="_МОДЕЛЬ_1 (2)_NADB.JNVLS.APTEKA.2011(v1.3.3)_TEPLO.PREDEL.2012.M(v1.1)_test" xfId="605"/>
    <cellStyle name="_МОДЕЛЬ_1 (2)_NADB.JNVLS.APTEKA.2011(v1.3.4)" xfId="606"/>
    <cellStyle name="_МОДЕЛЬ_1 (2)_NADB.JNVLS.APTEKA.2011(v1.3.4)_46TE.2011(v1.0)" xfId="607"/>
    <cellStyle name="_МОДЕЛЬ_1 (2)_NADB.JNVLS.APTEKA.2011(v1.3.4)_INDEX.STATION.2012(v1.0)_" xfId="608"/>
    <cellStyle name="_МОДЕЛЬ_1 (2)_NADB.JNVLS.APTEKA.2011(v1.3.4)_INDEX.STATION.2012(v2.0)" xfId="609"/>
    <cellStyle name="_МОДЕЛЬ_1 (2)_NADB.JNVLS.APTEKA.2011(v1.3.4)_INDEX.STATION.2012(v2.1)" xfId="610"/>
    <cellStyle name="_МОДЕЛЬ_1 (2)_NADB.JNVLS.APTEKA.2011(v1.3.4)_TEPLO.PREDEL.2012.M(v1.1)_test" xfId="611"/>
    <cellStyle name="_МОДЕЛЬ_1 (2)_PASSPORT.TEPLO.PROIZV(v2.1)" xfId="612"/>
    <cellStyle name="_МОДЕЛЬ_1 (2)_PASSPORT.TEPLO.SETI(v0.7)" xfId="613"/>
    <cellStyle name="_МОДЕЛЬ_1 (2)_PASSPORT.TEPLO.SETI(v1.0)" xfId="614"/>
    <cellStyle name="_МОДЕЛЬ_1 (2)_PR.PROG.WARM.NOTCOMBI.2012.2.16_v1.4(04.04.11) " xfId="215"/>
    <cellStyle name="_МОДЕЛЬ_1 (2)_PREDEL.JKH.UTV.2011(v1.0.1)" xfId="615"/>
    <cellStyle name="_МОДЕЛЬ_1 (2)_PREDEL.JKH.UTV.2011(v1.0.1)_46TE.2011(v1.0)" xfId="616"/>
    <cellStyle name="_МОДЕЛЬ_1 (2)_PREDEL.JKH.UTV.2011(v1.0.1)_INDEX.STATION.2012(v1.0)_" xfId="617"/>
    <cellStyle name="_МОДЕЛЬ_1 (2)_PREDEL.JKH.UTV.2011(v1.0.1)_INDEX.STATION.2012(v2.0)" xfId="618"/>
    <cellStyle name="_МОДЕЛЬ_1 (2)_PREDEL.JKH.UTV.2011(v1.0.1)_INDEX.STATION.2012(v2.1)" xfId="619"/>
    <cellStyle name="_МОДЕЛЬ_1 (2)_PREDEL.JKH.UTV.2011(v1.0.1)_TEPLO.PREDEL.2012.M(v1.1)_test" xfId="620"/>
    <cellStyle name="_МОДЕЛЬ_1 (2)_PREDEL.JKH.UTV.2011(v1.1)" xfId="621"/>
    <cellStyle name="_МОДЕЛЬ_1 (2)_PREDEL.JKH.UTV.2011(v1.1)_FORM15.2013" xfId="622"/>
    <cellStyle name="_МОДЕЛЬ_1 (2)_PREDEL.JKH.UTV.2011(v1.1)_FORM3.2013" xfId="623"/>
    <cellStyle name="_МОДЕЛЬ_1 (2)_PREDEL.JKH.UTV.2011(v1.1)_FORM4.2013" xfId="624"/>
    <cellStyle name="_МОДЕЛЬ_1 (2)_PREDEL.JKH.UTV.2011(v1.1)_FORM5.2012(v1.0)" xfId="625"/>
    <cellStyle name="_МОДЕЛЬ_1 (2)_PREDEL.JKH.UTV.2011(v1.1)_OREP.INV.GEN.G(v1.0)" xfId="626"/>
    <cellStyle name="_МОДЕЛЬ_1 (2)_REP.BLR.2012(v1.0)" xfId="627"/>
    <cellStyle name="_МОДЕЛЬ_1 (2)_TEHSHEET" xfId="3880"/>
    <cellStyle name="_МОДЕЛЬ_1 (2)_TEPLO.PREDEL.2012.M(v1.1)" xfId="628"/>
    <cellStyle name="_МОДЕЛЬ_1 (2)_TEST.TEMPLATE" xfId="629"/>
    <cellStyle name="_МОДЕЛЬ_1 (2)_UPDATE.46EE.2011.TO.1.1" xfId="630"/>
    <cellStyle name="_МОДЕЛЬ_1 (2)_UPDATE.46EE.2011.TO.1.1 2" xfId="631"/>
    <cellStyle name="_МОДЕЛЬ_1 (2)_UPDATE.46TE.2011.TO.1.1" xfId="632"/>
    <cellStyle name="_МОДЕЛЬ_1 (2)_UPDATE.46TE.2011.TO.1.2" xfId="633"/>
    <cellStyle name="_МОДЕЛЬ_1 (2)_UPDATE.BALANCE.WARM.2011YEAR.TO.1.1" xfId="634"/>
    <cellStyle name="_МОДЕЛЬ_1 (2)_UPDATE.BALANCE.WARM.2011YEAR.TO.1.1 2" xfId="635"/>
    <cellStyle name="_МОДЕЛЬ_1 (2)_UPDATE.BALANCE.WARM.2011YEAR.TO.1.1_46TE.2011(v1.0)" xfId="636"/>
    <cellStyle name="_МОДЕЛЬ_1 (2)_UPDATE.BALANCE.WARM.2011YEAR.TO.1.1_INDEX.STATION.2012(v1.0)_" xfId="637"/>
    <cellStyle name="_МОДЕЛЬ_1 (2)_UPDATE.BALANCE.WARM.2011YEAR.TO.1.1_INDEX.STATION.2012(v2.0)" xfId="638"/>
    <cellStyle name="_МОДЕЛЬ_1 (2)_UPDATE.BALANCE.WARM.2011YEAR.TO.1.1_INDEX.STATION.2012(v2.1)" xfId="639"/>
    <cellStyle name="_МОДЕЛЬ_1 (2)_UPDATE.BALANCE.WARM.2011YEAR.TO.1.1_OREP.KU.2011.MONTHLY.02(v1.1)" xfId="640"/>
    <cellStyle name="_МОДЕЛЬ_1 (2)_UPDATE.BALANCE.WARM.2011YEAR.TO.1.1_TEPLO.PREDEL.2012.M(v1.1)_test" xfId="641"/>
    <cellStyle name="_МОДЕЛЬ_1 (2)_UPDATE.NADB.JNVLS.APTEKA.2011.TO.1.3.4" xfId="642"/>
    <cellStyle name="_МОДЕЛЬ_1 (2)_Книга2" xfId="643"/>
    <cellStyle name="_МОДЕЛЬ_1 (2)_Книга2_PR.PROG.WARM.NOTCOMBI.2012.2.16_v1.4(04.04.11) " xfId="216"/>
    <cellStyle name="_НВВ 2009 постатейно свод по филиалам_09_02_09" xfId="11"/>
    <cellStyle name="_НВВ 2009 постатейно свод по филиалам_09_02_09 2" xfId="644"/>
    <cellStyle name="_НВВ 2009 постатейно свод по филиалам_09_02_09_Новая инструкция1_фст" xfId="645"/>
    <cellStyle name="_НВВ 2009 постатейно свод по филиалам_для Валентина" xfId="12"/>
    <cellStyle name="_НВВ 2009 постатейно свод по филиалам_для Валентина 2" xfId="646"/>
    <cellStyle name="_НВВ 2009 постатейно свод по филиалам_для Валентина_Новая инструкция1_фст" xfId="647"/>
    <cellStyle name="_Незавершённое строительство" xfId="3881"/>
    <cellStyle name="_Незавершённое строительство_прил.7а" xfId="3882"/>
    <cellStyle name="_Незавершённое строительство_прил.7а_1" xfId="3883"/>
    <cellStyle name="_Незавершённое строительство_приложение 1.4" xfId="3884"/>
    <cellStyle name="_Незавершённое строительство_Филиал" xfId="3885"/>
    <cellStyle name="_Нижновэнерго" xfId="3886"/>
    <cellStyle name="_Нижновэнерго прил.24" xfId="3887"/>
    <cellStyle name="_Нижновэнерго прил.24_прил.7а" xfId="3888"/>
    <cellStyle name="_Нижновэнерго прил.24_прил.7а_1" xfId="3889"/>
    <cellStyle name="_Нижновэнерго прил.24_приложение 1.4" xfId="3890"/>
    <cellStyle name="_Нижновэнерго прил.24_Филиал" xfId="3891"/>
    <cellStyle name="_Нижновэнерго_прил.7а" xfId="3892"/>
    <cellStyle name="_Нижновэнерго_прил.7а_1" xfId="3893"/>
    <cellStyle name="_Нижновэнерго_приложение 1.4" xfId="3894"/>
    <cellStyle name="_Нижновэнерго_Филиал" xfId="3895"/>
    <cellStyle name="_Нижновэнерго24" xfId="3896"/>
    <cellStyle name="_Нижновэнерго24_прил.7а" xfId="3897"/>
    <cellStyle name="_Нижновэнерго24_прил.7а_1" xfId="3898"/>
    <cellStyle name="_Нижновэнерго24_приложение 1.4" xfId="3899"/>
    <cellStyle name="_Нижновэнерго24_Филиал" xfId="3900"/>
    <cellStyle name="_НП ЭЭ Баланс 2009" xfId="3901"/>
    <cellStyle name="_Омск" xfId="13"/>
    <cellStyle name="_Омск 2" xfId="648"/>
    <cellStyle name="_Омск_Новая инструкция1_фст" xfId="649"/>
    <cellStyle name="_ООО_Н_П_П-9.1 2008.03.14" xfId="3902"/>
    <cellStyle name="_опл.и выполн.янв. -нояб + декаб.оператив" xfId="3903"/>
    <cellStyle name="_опл.и выполн.янв. -нояб + декаб.оператив_прил.7а" xfId="3904"/>
    <cellStyle name="_опл.и выполн.янв. -нояб + декаб.оператив_прил.7а_1" xfId="3905"/>
    <cellStyle name="_опл.и выполн.янв. -нояб + декаб.оператив_приложение 1.4" xfId="3906"/>
    <cellStyle name="_опл.и выполн.янв. -нояб + декаб.оператив_Филиал" xfId="3907"/>
    <cellStyle name="_опл.и выполн.янв. -нояб + декаб.оператив_Филиал_1" xfId="3908"/>
    <cellStyle name="_Оплата труда в тарифе 2007 для ПЭО" xfId="650"/>
    <cellStyle name="_оплата труда в тарифе 2007 для ПЭО (финплан)" xfId="651"/>
    <cellStyle name="_ОТ ИД 2009" xfId="652"/>
    <cellStyle name="_ОТ ИД 2009 2" xfId="653"/>
    <cellStyle name="_ОТ ИД 2009_Новая инструкция1_фст" xfId="654"/>
    <cellStyle name="_Ответы по прочим" xfId="3909"/>
    <cellStyle name="_отдано в РЭК сводный план ИП 2007 300606" xfId="3910"/>
    <cellStyle name="_Отражение источников" xfId="3911"/>
    <cellStyle name="_Отражение источников_прил.7а" xfId="3912"/>
    <cellStyle name="_Отражение источников_прил.7а_1" xfId="3913"/>
    <cellStyle name="_Отражение источников_приложение 1.4" xfId="3914"/>
    <cellStyle name="_Отражение источников_Филиал" xfId="3915"/>
    <cellStyle name="_Отчёт за 3 квартал 2005_челяб" xfId="3916"/>
    <cellStyle name="_Отчёт за 3 квартал 2005_челяб_прил.7а" xfId="3917"/>
    <cellStyle name="_Отчёт за 3 квартал 2005_челяб_прил.7а_1" xfId="3918"/>
    <cellStyle name="_Отчёт за 3 квартал 2005_челяб_приложение 1.4" xfId="3919"/>
    <cellStyle name="_Отчёт за 3 квартал 2005_челяб_Филиал" xfId="3920"/>
    <cellStyle name="_Отчет за IIIкв.2005г. ОАО Мариэнерго (печать) в МРСК" xfId="3921"/>
    <cellStyle name="_Отчет за IIIкв.2005г. ОАО Мариэнерго (печать) в МРСК_прил.7а" xfId="3922"/>
    <cellStyle name="_Отчет за IIIкв.2005г. ОАО Мариэнерго (печать) в МРСК_прил.7а_1" xfId="3923"/>
    <cellStyle name="_Отчет за IIIкв.2005г. ОАО Мариэнерго (печать) в МРСК_приложение 1.4" xfId="3924"/>
    <cellStyle name="_Отчет за IIIкв.2005г. ОАО Мариэнерго (печать) в МРСК_Филиал" xfId="3925"/>
    <cellStyle name="_отчёт ИПР_3кв_мари" xfId="3926"/>
    <cellStyle name="_отчёт ИПР_3кв_мари_прил.7а" xfId="3927"/>
    <cellStyle name="_отчёт ИПР_3кв_мари_прил.7а_1" xfId="3928"/>
    <cellStyle name="_отчёт ИПР_3кв_мари_приложение 1.4" xfId="3929"/>
    <cellStyle name="_отчёт ИПР_3кв_мари_Филиал" xfId="3930"/>
    <cellStyle name="_отчетность_31" xfId="3931"/>
    <cellStyle name="_п.1.6_2007_гран_4%" xfId="655"/>
    <cellStyle name="_Перечень по ТП" xfId="3932"/>
    <cellStyle name="_Перечень по ТП на 2009 год _4 от 11 01 09 (2)" xfId="3933"/>
    <cellStyle name="_Перечень по ТП_дополненный (2)" xfId="3934"/>
    <cellStyle name="_Перечень по ТП_прил.7а" xfId="3935"/>
    <cellStyle name="_Перечень по ТП_прил.7а_1" xfId="3936"/>
    <cellStyle name="_Перечень по ТП_Филиал" xfId="3937"/>
    <cellStyle name="_план 2006 Тюменьэнерго ОФ" xfId="656"/>
    <cellStyle name="_план 2007 Тюменьэнерго" xfId="657"/>
    <cellStyle name="_план ПП" xfId="3938"/>
    <cellStyle name="_Плановая протяженность Января" xfId="3939"/>
    <cellStyle name="_Поправки 1h 2007" xfId="3940"/>
    <cellStyle name="_ПП план-факт" xfId="3941"/>
    <cellStyle name="_пр 5 тариф RAB" xfId="14"/>
    <cellStyle name="_пр 5 тариф RAB 2" xfId="658"/>
    <cellStyle name="_пр 5 тариф RAB 2_OREP.KU.2011.MONTHLY.02(v0.1)" xfId="659"/>
    <cellStyle name="_пр 5 тариф RAB 2_OREP.KU.2011.MONTHLY.02(v0.4)" xfId="660"/>
    <cellStyle name="_пр 5 тариф RAB 2_OREP.KU.2011.MONTHLY.11(v1.4)" xfId="661"/>
    <cellStyle name="_пр 5 тариф RAB 2_TEHSHEET" xfId="3942"/>
    <cellStyle name="_пр 5 тариф RAB 2_UPDATE.OREP.KU.2011.MONTHLY.02.TO.1.2" xfId="662"/>
    <cellStyle name="_пр 5 тариф RAB 3" xfId="663"/>
    <cellStyle name="_пр 5 тариф RAB 4" xfId="3943"/>
    <cellStyle name="_пр 5 тариф RAB 5" xfId="3944"/>
    <cellStyle name="_пр 5 тариф RAB_46EE.2011(v1.0)" xfId="664"/>
    <cellStyle name="_пр 5 тариф RAB_46EE.2011(v1.0)_46TE.2011(v1.0)" xfId="665"/>
    <cellStyle name="_пр 5 тариф RAB_46EE.2011(v1.0)_INDEX.STATION.2012(v1.0)_" xfId="666"/>
    <cellStyle name="_пр 5 тариф RAB_46EE.2011(v1.0)_INDEX.STATION.2012(v2.0)" xfId="667"/>
    <cellStyle name="_пр 5 тариф RAB_46EE.2011(v1.0)_INDEX.STATION.2012(v2.1)" xfId="668"/>
    <cellStyle name="_пр 5 тариф RAB_46EE.2011(v1.0)_TEPLO.PREDEL.2012.M(v1.1)_test" xfId="669"/>
    <cellStyle name="_пр 5 тариф RAB_46EE.2011(v1.2)" xfId="670"/>
    <cellStyle name="_пр 5 тариф RAB_46EE.2011(v1.2)_FORM15.2013" xfId="671"/>
    <cellStyle name="_пр 5 тариф RAB_46EE.2011(v1.2)_FORM3.2013" xfId="672"/>
    <cellStyle name="_пр 5 тариф RAB_46EE.2011(v1.2)_FORM4.2013" xfId="673"/>
    <cellStyle name="_пр 5 тариф RAB_46EE.2011(v1.2)_FORM5.2012(v1.0)" xfId="674"/>
    <cellStyle name="_пр 5 тариф RAB_46EE.2011(v1.2)_FORM8.2013(v0.3)" xfId="675"/>
    <cellStyle name="_пр 5 тариф RAB_46EE.2011(v1.2)_OREP.INV.GEN.G(v1.0)" xfId="676"/>
    <cellStyle name="_пр 5 тариф RAB_46EP.2011(v2.0)" xfId="677"/>
    <cellStyle name="_пр 5 тариф RAB_46EP.2012(v0.1)" xfId="678"/>
    <cellStyle name="_пр 5 тариф RAB_46TE.2011(v1.0)" xfId="679"/>
    <cellStyle name="_пр 5 тариф RAB_4DNS.UPDATE.EXAMPLE" xfId="680"/>
    <cellStyle name="_пр 5 тариф RAB_ARMRAZR" xfId="681"/>
    <cellStyle name="_пр 5 тариф RAB_ARMRAZR 2" xfId="682"/>
    <cellStyle name="_пр 5 тариф RAB_BALANCE.TBO.2011YEAR(v1.1)" xfId="3945"/>
    <cellStyle name="_пр 5 тариф RAB_BALANCE.WARM.2010.FACT(v1.0)" xfId="683"/>
    <cellStyle name="_пр 5 тариф RAB_BALANCE.WARM.2010.PLAN" xfId="684"/>
    <cellStyle name="_пр 5 тариф RAB_BALANCE.WARM.2010.PLAN_FORM15.2013" xfId="685"/>
    <cellStyle name="_пр 5 тариф RAB_BALANCE.WARM.2010.PLAN_FORM3.2013" xfId="686"/>
    <cellStyle name="_пр 5 тариф RAB_BALANCE.WARM.2010.PLAN_FORM4.2013" xfId="687"/>
    <cellStyle name="_пр 5 тариф RAB_BALANCE.WARM.2010.PLAN_FORM5.2012(v1.0)" xfId="688"/>
    <cellStyle name="_пр 5 тариф RAB_BALANCE.WARM.2010.PLAN_OREP.INV.GEN.G(v1.0)" xfId="689"/>
    <cellStyle name="_пр 5 тариф RAB_BALANCE.WARM.2011YEAR(v0.7)" xfId="690"/>
    <cellStyle name="_пр 5 тариф RAB_BALANCE.WARM.2011YEAR(v0.7)_FORM15.2013" xfId="691"/>
    <cellStyle name="_пр 5 тариф RAB_BALANCE.WARM.2011YEAR(v0.7)_FORM3.2013" xfId="692"/>
    <cellStyle name="_пр 5 тариф RAB_BALANCE.WARM.2011YEAR(v0.7)_FORM4.2013" xfId="693"/>
    <cellStyle name="_пр 5 тариф RAB_BALANCE.WARM.2011YEAR(v0.7)_FORM5.2012(v1.0)" xfId="694"/>
    <cellStyle name="_пр 5 тариф RAB_BALANCE.WARM.2011YEAR(v0.7)_OREP.INV.GEN.G(v1.0)" xfId="695"/>
    <cellStyle name="_пр 5 тариф RAB_BALANCE.WARM.2011YEAR.NEW.UPDATE.SCHEME" xfId="696"/>
    <cellStyle name="_пр 5 тариф RAB_CALC.NORMATIV.KU(v0.2)" xfId="697"/>
    <cellStyle name="_пр 5 тариф RAB_DOPFACTOR.VO.2012(v1.0)" xfId="3946"/>
    <cellStyle name="_пр 5 тариф RAB_EE.2REK.P2011.4.78(v0.3)" xfId="698"/>
    <cellStyle name="_пр 5 тариф RAB_FORM15.2013" xfId="699"/>
    <cellStyle name="_пр 5 тариф RAB_FORM3.1.2013(v0.2)" xfId="700"/>
    <cellStyle name="_пр 5 тариф RAB_FORM3.2013(v1.0)" xfId="701"/>
    <cellStyle name="_пр 5 тариф RAB_FORM3.REG(v1.0)" xfId="702"/>
    <cellStyle name="_пр 5 тариф RAB_FORM910.2012(v0.5)" xfId="703"/>
    <cellStyle name="_пр 5 тариф RAB_FORM910.2012(v0.5)_FORM5.2012(v1.0)" xfId="704"/>
    <cellStyle name="_пр 5 тариф RAB_FORM910.2012(v1.1)" xfId="705"/>
    <cellStyle name="_пр 5 тариф RAB_INDEX.STATION.2012(v2.1)" xfId="706"/>
    <cellStyle name="_пр 5 тариф RAB_INVEST.EE.PLAN.4.78(v0.1)" xfId="707"/>
    <cellStyle name="_пр 5 тариф RAB_INVEST.EE.PLAN.4.78(v0.3)" xfId="708"/>
    <cellStyle name="_пр 5 тариф RAB_INVEST.EE.PLAN.4.78(v1.0)" xfId="709"/>
    <cellStyle name="_пр 5 тариф RAB_INVEST.EE.PLAN.4.78(v1.0)_PASSPORT.TEPLO.PROIZV(v2.0)" xfId="710"/>
    <cellStyle name="_пр 5 тариф RAB_INVEST.EE.PLAN.4.78(v1.0)_PASSPORT.TEPLO.PROIZV(v2.0)_FORM4.2013" xfId="711"/>
    <cellStyle name="_пр 5 тариф RAB_INVEST.PLAN.4.78(v0.1)" xfId="712"/>
    <cellStyle name="_пр 5 тариф RAB_INVEST.WARM.PLAN.4.78(v0.1)" xfId="713"/>
    <cellStyle name="_пр 5 тариф RAB_INVEST_WARM_PLAN" xfId="714"/>
    <cellStyle name="_пр 5 тариф RAB_NADB.JNVLP.APTEKA.2012(v1.0)_21_02_12" xfId="715"/>
    <cellStyle name="_пр 5 тариф RAB_NADB.JNVLS.APTEKA.2011(v1.3.3)" xfId="716"/>
    <cellStyle name="_пр 5 тариф RAB_NADB.JNVLS.APTEKA.2011(v1.3.3) 2" xfId="717"/>
    <cellStyle name="_пр 5 тариф RAB_NADB.JNVLS.APTEKA.2011(v1.3.3)_46TE.2011(v1.0)" xfId="718"/>
    <cellStyle name="_пр 5 тариф RAB_NADB.JNVLS.APTEKA.2011(v1.3.3)_INDEX.STATION.2012(v1.0)_" xfId="719"/>
    <cellStyle name="_пр 5 тариф RAB_NADB.JNVLS.APTEKA.2011(v1.3.3)_INDEX.STATION.2012(v2.0)" xfId="720"/>
    <cellStyle name="_пр 5 тариф RAB_NADB.JNVLS.APTEKA.2011(v1.3.3)_INDEX.STATION.2012(v2.1)" xfId="721"/>
    <cellStyle name="_пр 5 тариф RAB_NADB.JNVLS.APTEKA.2011(v1.3.3)_TEPLO.PREDEL.2012.M(v1.1)_test" xfId="722"/>
    <cellStyle name="_пр 5 тариф RAB_NADB.JNVLS.APTEKA.2011(v1.3.4)" xfId="723"/>
    <cellStyle name="_пр 5 тариф RAB_NADB.JNVLS.APTEKA.2011(v1.3.4)_46TE.2011(v1.0)" xfId="724"/>
    <cellStyle name="_пр 5 тариф RAB_NADB.JNVLS.APTEKA.2011(v1.3.4)_INDEX.STATION.2012(v1.0)_" xfId="725"/>
    <cellStyle name="_пр 5 тариф RAB_NADB.JNVLS.APTEKA.2011(v1.3.4)_INDEX.STATION.2012(v2.0)" xfId="726"/>
    <cellStyle name="_пр 5 тариф RAB_NADB.JNVLS.APTEKA.2011(v1.3.4)_INDEX.STATION.2012(v2.1)" xfId="727"/>
    <cellStyle name="_пр 5 тариф RAB_NADB.JNVLS.APTEKA.2011(v1.3.4)_TEPLO.PREDEL.2012.M(v1.1)_test" xfId="728"/>
    <cellStyle name="_пр 5 тариф RAB_PASSPORT.TEPLO.PROIZV(v2.1)" xfId="729"/>
    <cellStyle name="_пр 5 тариф RAB_PASSPORT.TEPLO.SETI(v0.7)" xfId="730"/>
    <cellStyle name="_пр 5 тариф RAB_PASSPORT.TEPLO.SETI(v1.0)" xfId="731"/>
    <cellStyle name="_пр 5 тариф RAB_PR.PROG.WARM.NOTCOMBI.2012.2.16_v1.4(04.04.11) " xfId="217"/>
    <cellStyle name="_пр 5 тариф RAB_PREDEL.JKH.UTV.2011(v1.0.1)" xfId="732"/>
    <cellStyle name="_пр 5 тариф RAB_PREDEL.JKH.UTV.2011(v1.0.1)_46TE.2011(v1.0)" xfId="733"/>
    <cellStyle name="_пр 5 тариф RAB_PREDEL.JKH.UTV.2011(v1.0.1)_INDEX.STATION.2012(v1.0)_" xfId="734"/>
    <cellStyle name="_пр 5 тариф RAB_PREDEL.JKH.UTV.2011(v1.0.1)_INDEX.STATION.2012(v2.0)" xfId="735"/>
    <cellStyle name="_пр 5 тариф RAB_PREDEL.JKH.UTV.2011(v1.0.1)_INDEX.STATION.2012(v2.1)" xfId="736"/>
    <cellStyle name="_пр 5 тариф RAB_PREDEL.JKH.UTV.2011(v1.0.1)_TEPLO.PREDEL.2012.M(v1.1)_test" xfId="737"/>
    <cellStyle name="_пр 5 тариф RAB_PREDEL.JKH.UTV.2011(v1.1)" xfId="738"/>
    <cellStyle name="_пр 5 тариф RAB_PREDEL.JKH.UTV.2011(v1.1)_FORM15.2013" xfId="739"/>
    <cellStyle name="_пр 5 тариф RAB_PREDEL.JKH.UTV.2011(v1.1)_FORM3.2013" xfId="740"/>
    <cellStyle name="_пр 5 тариф RAB_PREDEL.JKH.UTV.2011(v1.1)_FORM4.2013" xfId="741"/>
    <cellStyle name="_пр 5 тариф RAB_PREDEL.JKH.UTV.2011(v1.1)_FORM5.2012(v1.0)" xfId="742"/>
    <cellStyle name="_пр 5 тариф RAB_PREDEL.JKH.UTV.2011(v1.1)_OREP.INV.GEN.G(v1.0)" xfId="743"/>
    <cellStyle name="_пр 5 тариф RAB_REP.BLR.2012(v1.0)" xfId="744"/>
    <cellStyle name="_пр 5 тариф RAB_TEHSHEET" xfId="3947"/>
    <cellStyle name="_пр 5 тариф RAB_TEPLO.PREDEL.2012.M(v1.1)" xfId="745"/>
    <cellStyle name="_пр 5 тариф RAB_TEST.TEMPLATE" xfId="746"/>
    <cellStyle name="_пр 5 тариф RAB_UPDATE.46EE.2011.TO.1.1" xfId="747"/>
    <cellStyle name="_пр 5 тариф RAB_UPDATE.46EE.2011.TO.1.1 2" xfId="748"/>
    <cellStyle name="_пр 5 тариф RAB_UPDATE.46TE.2011.TO.1.1" xfId="749"/>
    <cellStyle name="_пр 5 тариф RAB_UPDATE.46TE.2011.TO.1.2" xfId="750"/>
    <cellStyle name="_пр 5 тариф RAB_UPDATE.BALANCE.WARM.2011YEAR.TO.1.1" xfId="751"/>
    <cellStyle name="_пр 5 тариф RAB_UPDATE.BALANCE.WARM.2011YEAR.TO.1.1 2" xfId="752"/>
    <cellStyle name="_пр 5 тариф RAB_UPDATE.BALANCE.WARM.2011YEAR.TO.1.1_46TE.2011(v1.0)" xfId="753"/>
    <cellStyle name="_пр 5 тариф RAB_UPDATE.BALANCE.WARM.2011YEAR.TO.1.1_INDEX.STATION.2012(v1.0)_" xfId="754"/>
    <cellStyle name="_пр 5 тариф RAB_UPDATE.BALANCE.WARM.2011YEAR.TO.1.1_INDEX.STATION.2012(v2.0)" xfId="755"/>
    <cellStyle name="_пр 5 тариф RAB_UPDATE.BALANCE.WARM.2011YEAR.TO.1.1_INDEX.STATION.2012(v2.1)" xfId="756"/>
    <cellStyle name="_пр 5 тариф RAB_UPDATE.BALANCE.WARM.2011YEAR.TO.1.1_OREP.KU.2011.MONTHLY.02(v1.1)" xfId="757"/>
    <cellStyle name="_пр 5 тариф RAB_UPDATE.BALANCE.WARM.2011YEAR.TO.1.1_TEPLO.PREDEL.2012.M(v1.1)_test" xfId="758"/>
    <cellStyle name="_пр 5 тариф RAB_UPDATE.NADB.JNVLS.APTEKA.2011.TO.1.3.4" xfId="759"/>
    <cellStyle name="_пр 5 тариф RAB_Книга2" xfId="760"/>
    <cellStyle name="_пр 5 тариф RAB_Книга2_PR.PROG.WARM.NOTCOMBI.2012.2.16_v1.4(04.04.11) " xfId="218"/>
    <cellStyle name="_Правила заполнения" xfId="761"/>
    <cellStyle name="_Предожение _ДБП_2009 г ( согласованные БП)  (2)" xfId="15"/>
    <cellStyle name="_Предожение _ДБП_2009 г ( согласованные БП)  (2) 2" xfId="762"/>
    <cellStyle name="_Предожение _ДБП_2009 г ( согласованные БП)  (2)_Новая инструкция1_фст" xfId="763"/>
    <cellStyle name="_Предполагаем везти" xfId="764"/>
    <cellStyle name="_Прик РКС-265-п от 21.11.2005г. прил 1 к Регламенту" xfId="3948"/>
    <cellStyle name="_ПРИЛ. 2003_ЧТЭ" xfId="3949"/>
    <cellStyle name="_Прил4-1_ФинПл5л_06.08.10" xfId="3950"/>
    <cellStyle name="_Прил4-1_ФинПл5л_06.08.10_1.4" xfId="3951"/>
    <cellStyle name="_Прил4-1_ФинПл5л_06.08.10_прил.7а" xfId="3952"/>
    <cellStyle name="_Прил4-1_ФинПл5л_06.08.10_прил.7а_1" xfId="3953"/>
    <cellStyle name="_Прил4-1_ФинПл5л_06.08.10_Филиал" xfId="3954"/>
    <cellStyle name="_прилож.8, 8а с АДРЕСНОЙ 19.04.07" xfId="3955"/>
    <cellStyle name="_прилож.8, 8а с АДРЕСНОЙ 19.04.07_прил.7а" xfId="3956"/>
    <cellStyle name="_прилож.8, 8а с АДРЕСНОЙ 19.04.07_прил.7а_1" xfId="3957"/>
    <cellStyle name="_прилож.8, 8а с АДРЕСНОЙ 19.04.07_приложение 1.4" xfId="3958"/>
    <cellStyle name="_прилож.8, 8а с АДРЕСНОЙ 19.04.07_Филиал" xfId="3959"/>
    <cellStyle name="_приложение  1 2007 25.12. 06" xfId="3960"/>
    <cellStyle name="_Приложение 18.02.08 минус СКП-ГЕНЕРАЦИЯ" xfId="3961"/>
    <cellStyle name="_Приложение 1НОВАЯ" xfId="3962"/>
    <cellStyle name="_Приложение 2 0806 факт" xfId="765"/>
    <cellStyle name="_Приложение 2 Сети 110 и ниже" xfId="3963"/>
    <cellStyle name="_Приложение 4_ФП _новый" xfId="3964"/>
    <cellStyle name="_Приложение 4_ФП _новый_1.4" xfId="3965"/>
    <cellStyle name="_Приложение 4_ФП _новый_прил.7а" xfId="3966"/>
    <cellStyle name="_Приложение 4_ФП _новый_прил.7а_1" xfId="3967"/>
    <cellStyle name="_Приложение 4_ФП _новый_Филиал" xfId="3968"/>
    <cellStyle name="_Приложение № 1 к регламенту по формированию Инвестиционной программы" xfId="3969"/>
    <cellStyle name="_Приложение МТС-3-КС" xfId="16"/>
    <cellStyle name="_Приложение МТС-3-КС 2" xfId="766"/>
    <cellStyle name="_Приложение МТС-3-КС_Новая инструкция1_фст" xfId="767"/>
    <cellStyle name="_Приложение откр." xfId="3970"/>
    <cellStyle name="_Приложение-МТС--2-1" xfId="17"/>
    <cellStyle name="_Приложение-МТС--2-1 2" xfId="768"/>
    <cellStyle name="_Приложение-МТС--2-1_Новая инструкция1_фст" xfId="769"/>
    <cellStyle name="_Приложения 4_1 5 (2010)" xfId="3971"/>
    <cellStyle name="_Приложения 4_1 5 (2010)_1.4" xfId="3972"/>
    <cellStyle name="_Приложения 4_1 5 (2010)_прил.7а" xfId="3973"/>
    <cellStyle name="_Приложения 4_1 5 (2010)_прил.7а_1" xfId="3974"/>
    <cellStyle name="_Приложения 4_1 5 (2010)_Филиал" xfId="3975"/>
    <cellStyle name="_Приложения 4_1 5 (2010)_Форматы Минпромэнерго(2) с расшифровкой и физ объемами" xfId="3976"/>
    <cellStyle name="_Приложения 4_1 5 _формат_Тарасов" xfId="3977"/>
    <cellStyle name="_Приложения 4_1 5 _формат_Тарасов_1.4" xfId="3978"/>
    <cellStyle name="_Приложения 4_1 5 _формат_Тарасов_прил.7а" xfId="3979"/>
    <cellStyle name="_Приложения 4_1 5 _формат_Тарасов_прил.7а_1" xfId="3980"/>
    <cellStyle name="_Приложения 4_1 5 _формат_Тарасов_Филиал" xfId="3981"/>
    <cellStyle name="_ПриложенияОКСу" xfId="3982"/>
    <cellStyle name="_ПриложенияОКСу_прил.7а" xfId="3983"/>
    <cellStyle name="_ПриложенияОКСу_прил.7а_1" xfId="3984"/>
    <cellStyle name="_ПриложенияОКСу_приложение 1.4" xfId="3985"/>
    <cellStyle name="_ПриложенияОКСу_Филиал" xfId="3986"/>
    <cellStyle name="_Программа по техприсоединению от 15 01  МРСК" xfId="3987"/>
    <cellStyle name="_проект_инвест_программы_2" xfId="3988"/>
    <cellStyle name="_Производств-е показатели ЮНГ на 2005 на 49700 для согласования" xfId="3989"/>
    <cellStyle name="_Проформа ЧГК 2005_пример" xfId="3990"/>
    <cellStyle name="_Проформа Ютазинский элеватор good" xfId="3991"/>
    <cellStyle name="_ПФ Баланс 2008г (вода) 07.02.08" xfId="3992"/>
    <cellStyle name="_ПФ14" xfId="3993"/>
    <cellStyle name="_Расчет 0,4 кВ" xfId="770"/>
    <cellStyle name="_Расчет RAB_22072008" xfId="18"/>
    <cellStyle name="_Расчет RAB_22072008 2" xfId="771"/>
    <cellStyle name="_Расчет RAB_22072008 2_OREP.KU.2011.MONTHLY.02(v0.1)" xfId="772"/>
    <cellStyle name="_Расчет RAB_22072008 2_OREP.KU.2011.MONTHLY.02(v0.4)" xfId="773"/>
    <cellStyle name="_Расчет RAB_22072008 2_OREP.KU.2011.MONTHLY.11(v1.4)" xfId="774"/>
    <cellStyle name="_Расчет RAB_22072008 2_TEHSHEET" xfId="3994"/>
    <cellStyle name="_Расчет RAB_22072008 2_UPDATE.OREP.KU.2011.MONTHLY.02.TO.1.2" xfId="775"/>
    <cellStyle name="_Расчет RAB_22072008 3" xfId="776"/>
    <cellStyle name="_Расчет RAB_22072008 4" xfId="3995"/>
    <cellStyle name="_Расчет RAB_22072008 5" xfId="3996"/>
    <cellStyle name="_Расчет RAB_22072008_46EE.2011(v1.0)" xfId="777"/>
    <cellStyle name="_Расчет RAB_22072008_46EE.2011(v1.0)_46TE.2011(v1.0)" xfId="778"/>
    <cellStyle name="_Расчет RAB_22072008_46EE.2011(v1.0)_INDEX.STATION.2012(v1.0)_" xfId="779"/>
    <cellStyle name="_Расчет RAB_22072008_46EE.2011(v1.0)_INDEX.STATION.2012(v2.0)" xfId="780"/>
    <cellStyle name="_Расчет RAB_22072008_46EE.2011(v1.0)_INDEX.STATION.2012(v2.1)" xfId="781"/>
    <cellStyle name="_Расчет RAB_22072008_46EE.2011(v1.0)_TEPLO.PREDEL.2012.M(v1.1)_test" xfId="782"/>
    <cellStyle name="_Расчет RAB_22072008_46EE.2011(v1.2)" xfId="783"/>
    <cellStyle name="_Расчет RAB_22072008_46EE.2011(v1.2)_FORM15.2013" xfId="784"/>
    <cellStyle name="_Расчет RAB_22072008_46EE.2011(v1.2)_FORM3.2013" xfId="785"/>
    <cellStyle name="_Расчет RAB_22072008_46EE.2011(v1.2)_FORM4.2013" xfId="786"/>
    <cellStyle name="_Расчет RAB_22072008_46EE.2011(v1.2)_FORM5.2012(v1.0)" xfId="787"/>
    <cellStyle name="_Расчет RAB_22072008_46EE.2011(v1.2)_FORM8.2013(v0.3)" xfId="788"/>
    <cellStyle name="_Расчет RAB_22072008_46EE.2011(v1.2)_OREP.INV.GEN.G(v1.0)" xfId="789"/>
    <cellStyle name="_Расчет RAB_22072008_46EP.2011(v2.0)" xfId="790"/>
    <cellStyle name="_Расчет RAB_22072008_46EP.2012(v0.1)" xfId="791"/>
    <cellStyle name="_Расчет RAB_22072008_46TE.2011(v1.0)" xfId="792"/>
    <cellStyle name="_Расчет RAB_22072008_4DNS.UPDATE.EXAMPLE" xfId="793"/>
    <cellStyle name="_Расчет RAB_22072008_ARMRAZR" xfId="794"/>
    <cellStyle name="_Расчет RAB_22072008_ARMRAZR 2" xfId="795"/>
    <cellStyle name="_Расчет RAB_22072008_BALANCE.TBO.2011YEAR(v1.1)" xfId="3997"/>
    <cellStyle name="_Расчет RAB_22072008_BALANCE.WARM.2010.FACT(v1.0)" xfId="796"/>
    <cellStyle name="_Расчет RAB_22072008_BALANCE.WARM.2010.PLAN" xfId="797"/>
    <cellStyle name="_Расчет RAB_22072008_BALANCE.WARM.2010.PLAN_FORM15.2013" xfId="798"/>
    <cellStyle name="_Расчет RAB_22072008_BALANCE.WARM.2010.PLAN_FORM3.2013" xfId="799"/>
    <cellStyle name="_Расчет RAB_22072008_BALANCE.WARM.2010.PLAN_FORM4.2013" xfId="800"/>
    <cellStyle name="_Расчет RAB_22072008_BALANCE.WARM.2010.PLAN_FORM5.2012(v1.0)" xfId="801"/>
    <cellStyle name="_Расчет RAB_22072008_BALANCE.WARM.2010.PLAN_OREP.INV.GEN.G(v1.0)" xfId="802"/>
    <cellStyle name="_Расчет RAB_22072008_BALANCE.WARM.2011YEAR(v0.7)" xfId="803"/>
    <cellStyle name="_Расчет RAB_22072008_BALANCE.WARM.2011YEAR(v0.7)_FORM15.2013" xfId="804"/>
    <cellStyle name="_Расчет RAB_22072008_BALANCE.WARM.2011YEAR(v0.7)_FORM3.2013" xfId="805"/>
    <cellStyle name="_Расчет RAB_22072008_BALANCE.WARM.2011YEAR(v0.7)_FORM4.2013" xfId="806"/>
    <cellStyle name="_Расчет RAB_22072008_BALANCE.WARM.2011YEAR(v0.7)_FORM5.2012(v1.0)" xfId="807"/>
    <cellStyle name="_Расчет RAB_22072008_BALANCE.WARM.2011YEAR(v0.7)_OREP.INV.GEN.G(v1.0)" xfId="808"/>
    <cellStyle name="_Расчет RAB_22072008_BALANCE.WARM.2011YEAR.NEW.UPDATE.SCHEME" xfId="809"/>
    <cellStyle name="_Расчет RAB_22072008_CALC.NORMATIV.KU(v0.2)" xfId="810"/>
    <cellStyle name="_Расчет RAB_22072008_DOPFACTOR.VO.2012(v1.0)" xfId="3998"/>
    <cellStyle name="_Расчет RAB_22072008_EE.2REK.P2011.4.78(v0.3)" xfId="811"/>
    <cellStyle name="_Расчет RAB_22072008_FORM15.2013" xfId="812"/>
    <cellStyle name="_Расчет RAB_22072008_FORM3.1.2013(v0.2)" xfId="813"/>
    <cellStyle name="_Расчет RAB_22072008_FORM3.2013(v1.0)" xfId="814"/>
    <cellStyle name="_Расчет RAB_22072008_FORM3.REG(v1.0)" xfId="815"/>
    <cellStyle name="_Расчет RAB_22072008_FORM910.2012(v0.5)" xfId="816"/>
    <cellStyle name="_Расчет RAB_22072008_FORM910.2012(v0.5)_FORM5.2012(v1.0)" xfId="817"/>
    <cellStyle name="_Расчет RAB_22072008_FORM910.2012(v1.1)" xfId="818"/>
    <cellStyle name="_Расчет RAB_22072008_INDEX.STATION.2012(v2.1)" xfId="819"/>
    <cellStyle name="_Расчет RAB_22072008_INVEST.EE.PLAN.4.78(v0.1)" xfId="820"/>
    <cellStyle name="_Расчет RAB_22072008_INVEST.EE.PLAN.4.78(v0.3)" xfId="821"/>
    <cellStyle name="_Расчет RAB_22072008_INVEST.EE.PLAN.4.78(v1.0)" xfId="822"/>
    <cellStyle name="_Расчет RAB_22072008_INVEST.EE.PLAN.4.78(v1.0)_PASSPORT.TEPLO.PROIZV(v2.0)" xfId="823"/>
    <cellStyle name="_Расчет RAB_22072008_INVEST.EE.PLAN.4.78(v1.0)_PASSPORT.TEPLO.PROIZV(v2.0)_FORM4.2013" xfId="824"/>
    <cellStyle name="_Расчет RAB_22072008_INVEST.PLAN.4.78(v0.1)" xfId="825"/>
    <cellStyle name="_Расчет RAB_22072008_INVEST.WARM.PLAN.4.78(v0.1)" xfId="826"/>
    <cellStyle name="_Расчет RAB_22072008_INVEST_WARM_PLAN" xfId="827"/>
    <cellStyle name="_Расчет RAB_22072008_NADB.JNVLP.APTEKA.2012(v1.0)_21_02_12" xfId="828"/>
    <cellStyle name="_Расчет RAB_22072008_NADB.JNVLS.APTEKA.2011(v1.3.3)" xfId="829"/>
    <cellStyle name="_Расчет RAB_22072008_NADB.JNVLS.APTEKA.2011(v1.3.3) 2" xfId="830"/>
    <cellStyle name="_Расчет RAB_22072008_NADB.JNVLS.APTEKA.2011(v1.3.3)_46TE.2011(v1.0)" xfId="831"/>
    <cellStyle name="_Расчет RAB_22072008_NADB.JNVLS.APTEKA.2011(v1.3.3)_INDEX.STATION.2012(v1.0)_" xfId="832"/>
    <cellStyle name="_Расчет RAB_22072008_NADB.JNVLS.APTEKA.2011(v1.3.3)_INDEX.STATION.2012(v2.0)" xfId="833"/>
    <cellStyle name="_Расчет RAB_22072008_NADB.JNVLS.APTEKA.2011(v1.3.3)_INDEX.STATION.2012(v2.1)" xfId="834"/>
    <cellStyle name="_Расчет RAB_22072008_NADB.JNVLS.APTEKA.2011(v1.3.3)_TEPLO.PREDEL.2012.M(v1.1)_test" xfId="835"/>
    <cellStyle name="_Расчет RAB_22072008_NADB.JNVLS.APTEKA.2011(v1.3.4)" xfId="836"/>
    <cellStyle name="_Расчет RAB_22072008_NADB.JNVLS.APTEKA.2011(v1.3.4)_46TE.2011(v1.0)" xfId="837"/>
    <cellStyle name="_Расчет RAB_22072008_NADB.JNVLS.APTEKA.2011(v1.3.4)_INDEX.STATION.2012(v1.0)_" xfId="838"/>
    <cellStyle name="_Расчет RAB_22072008_NADB.JNVLS.APTEKA.2011(v1.3.4)_INDEX.STATION.2012(v2.0)" xfId="839"/>
    <cellStyle name="_Расчет RAB_22072008_NADB.JNVLS.APTEKA.2011(v1.3.4)_INDEX.STATION.2012(v2.1)" xfId="840"/>
    <cellStyle name="_Расчет RAB_22072008_NADB.JNVLS.APTEKA.2011(v1.3.4)_TEPLO.PREDEL.2012.M(v1.1)_test" xfId="841"/>
    <cellStyle name="_Расчет RAB_22072008_PASSPORT.TEPLO.PROIZV(v2.1)" xfId="842"/>
    <cellStyle name="_Расчет RAB_22072008_PASSPORT.TEPLO.SETI(v0.7)" xfId="843"/>
    <cellStyle name="_Расчет RAB_22072008_PASSPORT.TEPLO.SETI(v1.0)" xfId="844"/>
    <cellStyle name="_Расчет RAB_22072008_PR.PROG.WARM.NOTCOMBI.2012.2.16_v1.4(04.04.11) " xfId="219"/>
    <cellStyle name="_Расчет RAB_22072008_PREDEL.JKH.UTV.2011(v1.0.1)" xfId="845"/>
    <cellStyle name="_Расчет RAB_22072008_PREDEL.JKH.UTV.2011(v1.0.1)_46TE.2011(v1.0)" xfId="846"/>
    <cellStyle name="_Расчет RAB_22072008_PREDEL.JKH.UTV.2011(v1.0.1)_INDEX.STATION.2012(v1.0)_" xfId="847"/>
    <cellStyle name="_Расчет RAB_22072008_PREDEL.JKH.UTV.2011(v1.0.1)_INDEX.STATION.2012(v2.0)" xfId="848"/>
    <cellStyle name="_Расчет RAB_22072008_PREDEL.JKH.UTV.2011(v1.0.1)_INDEX.STATION.2012(v2.1)" xfId="849"/>
    <cellStyle name="_Расчет RAB_22072008_PREDEL.JKH.UTV.2011(v1.0.1)_TEPLO.PREDEL.2012.M(v1.1)_test" xfId="850"/>
    <cellStyle name="_Расчет RAB_22072008_PREDEL.JKH.UTV.2011(v1.1)" xfId="851"/>
    <cellStyle name="_Расчет RAB_22072008_PREDEL.JKH.UTV.2011(v1.1)_FORM15.2013" xfId="852"/>
    <cellStyle name="_Расчет RAB_22072008_PREDEL.JKH.UTV.2011(v1.1)_FORM3.2013" xfId="853"/>
    <cellStyle name="_Расчет RAB_22072008_PREDEL.JKH.UTV.2011(v1.1)_FORM4.2013" xfId="854"/>
    <cellStyle name="_Расчет RAB_22072008_PREDEL.JKH.UTV.2011(v1.1)_FORM5.2012(v1.0)" xfId="855"/>
    <cellStyle name="_Расчет RAB_22072008_PREDEL.JKH.UTV.2011(v1.1)_OREP.INV.GEN.G(v1.0)" xfId="856"/>
    <cellStyle name="_Расчет RAB_22072008_REP.BLR.2012(v1.0)" xfId="857"/>
    <cellStyle name="_Расчет RAB_22072008_TEHSHEET" xfId="3999"/>
    <cellStyle name="_Расчет RAB_22072008_TEPLO.PREDEL.2012.M(v1.1)" xfId="858"/>
    <cellStyle name="_Расчет RAB_22072008_TEST.TEMPLATE" xfId="859"/>
    <cellStyle name="_Расчет RAB_22072008_UPDATE.46EE.2011.TO.1.1" xfId="860"/>
    <cellStyle name="_Расчет RAB_22072008_UPDATE.46EE.2011.TO.1.1 2" xfId="861"/>
    <cellStyle name="_Расчет RAB_22072008_UPDATE.46TE.2011.TO.1.1" xfId="862"/>
    <cellStyle name="_Расчет RAB_22072008_UPDATE.46TE.2011.TO.1.2" xfId="863"/>
    <cellStyle name="_Расчет RAB_22072008_UPDATE.BALANCE.WARM.2011YEAR.TO.1.1" xfId="864"/>
    <cellStyle name="_Расчет RAB_22072008_UPDATE.BALANCE.WARM.2011YEAR.TO.1.1_46TE.2011(v1.0)" xfId="865"/>
    <cellStyle name="_Расчет RAB_22072008_UPDATE.BALANCE.WARM.2011YEAR.TO.1.1_INDEX.STATION.2012(v1.0)_" xfId="866"/>
    <cellStyle name="_Расчет RAB_22072008_UPDATE.BALANCE.WARM.2011YEAR.TO.1.1_INDEX.STATION.2012(v2.0)" xfId="867"/>
    <cellStyle name="_Расчет RAB_22072008_UPDATE.BALANCE.WARM.2011YEAR.TO.1.1_INDEX.STATION.2012(v2.1)" xfId="868"/>
    <cellStyle name="_Расчет RAB_22072008_UPDATE.BALANCE.WARM.2011YEAR.TO.1.1_OREP.KU.2011.MONTHLY.02(v1.1)" xfId="869"/>
    <cellStyle name="_Расчет RAB_22072008_UPDATE.BALANCE.WARM.2011YEAR.TO.1.1_TEPLO.PREDEL.2012.M(v1.1)_test" xfId="870"/>
    <cellStyle name="_Расчет RAB_22072008_UPDATE.NADB.JNVLS.APTEKA.2011.TO.1.3.4" xfId="871"/>
    <cellStyle name="_Расчет RAB_22072008_Книга2" xfId="872"/>
    <cellStyle name="_Расчет RAB_22072008_Книга2_PR.PROG.WARM.NOTCOMBI.2012.2.16_v1.4(04.04.11) " xfId="220"/>
    <cellStyle name="_Расчет RAB_Лен и МОЭСК_с 2010 года_14.04.2009_со сглаж_version 3.0_без ФСК" xfId="19"/>
    <cellStyle name="_Расчет RAB_Лен и МОЭСК_с 2010 года_14.04.2009_со сглаж_version 3.0_без ФСК 2" xfId="873"/>
    <cellStyle name="_Расчет RAB_Лен и МОЭСК_с 2010 года_14.04.2009_со сглаж_version 3.0_без ФСК 2_OREP.KU.2011.MONTHLY.02(v0.1)" xfId="874"/>
    <cellStyle name="_Расчет RAB_Лен и МОЭСК_с 2010 года_14.04.2009_со сглаж_version 3.0_без ФСК 2_OREP.KU.2011.MONTHLY.02(v0.4)" xfId="875"/>
    <cellStyle name="_Расчет RAB_Лен и МОЭСК_с 2010 года_14.04.2009_со сглаж_version 3.0_без ФСК 2_OREP.KU.2011.MONTHLY.11(v1.4)" xfId="876"/>
    <cellStyle name="_Расчет RAB_Лен и МОЭСК_с 2010 года_14.04.2009_со сглаж_version 3.0_без ФСК 2_TEHSHEET" xfId="4000"/>
    <cellStyle name="_Расчет RAB_Лен и МОЭСК_с 2010 года_14.04.2009_со сглаж_version 3.0_без ФСК 2_UPDATE.OREP.KU.2011.MONTHLY.02.TO.1.2" xfId="877"/>
    <cellStyle name="_Расчет RAB_Лен и МОЭСК_с 2010 года_14.04.2009_со сглаж_version 3.0_без ФСК 3" xfId="878"/>
    <cellStyle name="_Расчет RAB_Лен и МОЭСК_с 2010 года_14.04.2009_со сглаж_version 3.0_без ФСК 4" xfId="4001"/>
    <cellStyle name="_Расчет RAB_Лен и МОЭСК_с 2010 года_14.04.2009_со сглаж_version 3.0_без ФСК 5" xfId="4002"/>
    <cellStyle name="_Расчет RAB_Лен и МОЭСК_с 2010 года_14.04.2009_со сглаж_version 3.0_без ФСК_46EE.2011(v1.0)" xfId="879"/>
    <cellStyle name="_Расчет RAB_Лен и МОЭСК_с 2010 года_14.04.2009_со сглаж_version 3.0_без ФСК_46EE.2011(v1.0)_46TE.2011(v1.0)" xfId="880"/>
    <cellStyle name="_Расчет RAB_Лен и МОЭСК_с 2010 года_14.04.2009_со сглаж_version 3.0_без ФСК_46EE.2011(v1.0)_INDEX.STATION.2012(v1.0)_" xfId="881"/>
    <cellStyle name="_Расчет RAB_Лен и МОЭСК_с 2010 года_14.04.2009_со сглаж_version 3.0_без ФСК_46EE.2011(v1.0)_INDEX.STATION.2012(v2.0)" xfId="882"/>
    <cellStyle name="_Расчет RAB_Лен и МОЭСК_с 2010 года_14.04.2009_со сглаж_version 3.0_без ФСК_46EE.2011(v1.0)_INDEX.STATION.2012(v2.1)" xfId="883"/>
    <cellStyle name="_Расчет RAB_Лен и МОЭСК_с 2010 года_14.04.2009_со сглаж_version 3.0_без ФСК_46EE.2011(v1.0)_TEPLO.PREDEL.2012.M(v1.1)_test" xfId="884"/>
    <cellStyle name="_Расчет RAB_Лен и МОЭСК_с 2010 года_14.04.2009_со сглаж_version 3.0_без ФСК_46EE.2011(v1.2)" xfId="885"/>
    <cellStyle name="_Расчет RAB_Лен и МОЭСК_с 2010 года_14.04.2009_со сглаж_version 3.0_без ФСК_46EE.2011(v1.2)_FORM15.2013" xfId="886"/>
    <cellStyle name="_Расчет RAB_Лен и МОЭСК_с 2010 года_14.04.2009_со сглаж_version 3.0_без ФСК_46EE.2011(v1.2)_FORM3.2013" xfId="887"/>
    <cellStyle name="_Расчет RAB_Лен и МОЭСК_с 2010 года_14.04.2009_со сглаж_version 3.0_без ФСК_46EE.2011(v1.2)_FORM4.2013" xfId="888"/>
    <cellStyle name="_Расчет RAB_Лен и МОЭСК_с 2010 года_14.04.2009_со сглаж_version 3.0_без ФСК_46EE.2011(v1.2)_FORM5.2012(v1.0)" xfId="889"/>
    <cellStyle name="_Расчет RAB_Лен и МОЭСК_с 2010 года_14.04.2009_со сглаж_version 3.0_без ФСК_46EE.2011(v1.2)_FORM8.2013(v0.3)" xfId="890"/>
    <cellStyle name="_Расчет RAB_Лен и МОЭСК_с 2010 года_14.04.2009_со сглаж_version 3.0_без ФСК_46EE.2011(v1.2)_OREP.INV.GEN.G(v1.0)" xfId="891"/>
    <cellStyle name="_Расчет RAB_Лен и МОЭСК_с 2010 года_14.04.2009_со сглаж_version 3.0_без ФСК_46EP.2011(v2.0)" xfId="892"/>
    <cellStyle name="_Расчет RAB_Лен и МОЭСК_с 2010 года_14.04.2009_со сглаж_version 3.0_без ФСК_46EP.2012(v0.1)" xfId="893"/>
    <cellStyle name="_Расчет RAB_Лен и МОЭСК_с 2010 года_14.04.2009_со сглаж_version 3.0_без ФСК_46TE.2011(v1.0)" xfId="894"/>
    <cellStyle name="_Расчет RAB_Лен и МОЭСК_с 2010 года_14.04.2009_со сглаж_version 3.0_без ФСК_4DNS.UPDATE.EXAMPLE" xfId="895"/>
    <cellStyle name="_Расчет RAB_Лен и МОЭСК_с 2010 года_14.04.2009_со сглаж_version 3.0_без ФСК_ARMRAZR" xfId="896"/>
    <cellStyle name="_Расчет RAB_Лен и МОЭСК_с 2010 года_14.04.2009_со сглаж_version 3.0_без ФСК_ARMRAZR 2" xfId="897"/>
    <cellStyle name="_Расчет RAB_Лен и МОЭСК_с 2010 года_14.04.2009_со сглаж_version 3.0_без ФСК_BALANCE.TBO.2011YEAR(v1.1)" xfId="4003"/>
    <cellStyle name="_Расчет RAB_Лен и МОЭСК_с 2010 года_14.04.2009_со сглаж_version 3.0_без ФСК_BALANCE.WARM.2010.FACT(v1.0)" xfId="898"/>
    <cellStyle name="_Расчет RAB_Лен и МОЭСК_с 2010 года_14.04.2009_со сглаж_version 3.0_без ФСК_BALANCE.WARM.2010.PLAN" xfId="899"/>
    <cellStyle name="_Расчет RAB_Лен и МОЭСК_с 2010 года_14.04.2009_со сглаж_version 3.0_без ФСК_BALANCE.WARM.2010.PLAN_FORM15.2013" xfId="900"/>
    <cellStyle name="_Расчет RAB_Лен и МОЭСК_с 2010 года_14.04.2009_со сглаж_version 3.0_без ФСК_BALANCE.WARM.2010.PLAN_FORM3.2013" xfId="901"/>
    <cellStyle name="_Расчет RAB_Лен и МОЭСК_с 2010 года_14.04.2009_со сглаж_version 3.0_без ФСК_BALANCE.WARM.2010.PLAN_FORM4.2013" xfId="902"/>
    <cellStyle name="_Расчет RAB_Лен и МОЭСК_с 2010 года_14.04.2009_со сглаж_version 3.0_без ФСК_BALANCE.WARM.2010.PLAN_FORM5.2012(v1.0)" xfId="903"/>
    <cellStyle name="_Расчет RAB_Лен и МОЭСК_с 2010 года_14.04.2009_со сглаж_version 3.0_без ФСК_BALANCE.WARM.2010.PLAN_OREP.INV.GEN.G(v1.0)" xfId="904"/>
    <cellStyle name="_Расчет RAB_Лен и МОЭСК_с 2010 года_14.04.2009_со сглаж_version 3.0_без ФСК_BALANCE.WARM.2011YEAR(v0.7)" xfId="905"/>
    <cellStyle name="_Расчет RAB_Лен и МОЭСК_с 2010 года_14.04.2009_со сглаж_version 3.0_без ФСК_BALANCE.WARM.2011YEAR(v0.7)_FORM15.2013" xfId="906"/>
    <cellStyle name="_Расчет RAB_Лен и МОЭСК_с 2010 года_14.04.2009_со сглаж_version 3.0_без ФСК_BALANCE.WARM.2011YEAR(v0.7)_FORM3.2013" xfId="907"/>
    <cellStyle name="_Расчет RAB_Лен и МОЭСК_с 2010 года_14.04.2009_со сглаж_version 3.0_без ФСК_BALANCE.WARM.2011YEAR(v0.7)_FORM4.2013" xfId="908"/>
    <cellStyle name="_Расчет RAB_Лен и МОЭСК_с 2010 года_14.04.2009_со сглаж_version 3.0_без ФСК_BALANCE.WARM.2011YEAR(v0.7)_FORM5.2012(v1.0)" xfId="909"/>
    <cellStyle name="_Расчет RAB_Лен и МОЭСК_с 2010 года_14.04.2009_со сглаж_version 3.0_без ФСК_BALANCE.WARM.2011YEAR(v0.7)_OREP.INV.GEN.G(v1.0)" xfId="910"/>
    <cellStyle name="_Расчет RAB_Лен и МОЭСК_с 2010 года_14.04.2009_со сглаж_version 3.0_без ФСК_BALANCE.WARM.2011YEAR.NEW.UPDATE.SCHEME" xfId="911"/>
    <cellStyle name="_Расчет RAB_Лен и МОЭСК_с 2010 года_14.04.2009_со сглаж_version 3.0_без ФСК_CALC.NORMATIV.KU(v0.2)" xfId="912"/>
    <cellStyle name="_Расчет RAB_Лен и МОЭСК_с 2010 года_14.04.2009_со сглаж_version 3.0_без ФСК_DOPFACTOR.VO.2012(v1.0)" xfId="4004"/>
    <cellStyle name="_Расчет RAB_Лен и МОЭСК_с 2010 года_14.04.2009_со сглаж_version 3.0_без ФСК_EE.2REK.P2011.4.78(v0.3)" xfId="913"/>
    <cellStyle name="_Расчет RAB_Лен и МОЭСК_с 2010 года_14.04.2009_со сглаж_version 3.0_без ФСК_FORM15.2013" xfId="914"/>
    <cellStyle name="_Расчет RAB_Лен и МОЭСК_с 2010 года_14.04.2009_со сглаж_version 3.0_без ФСК_FORM3.1.2013(v0.2)" xfId="915"/>
    <cellStyle name="_Расчет RAB_Лен и МОЭСК_с 2010 года_14.04.2009_со сглаж_version 3.0_без ФСК_FORM3.2013(v1.0)" xfId="916"/>
    <cellStyle name="_Расчет RAB_Лен и МОЭСК_с 2010 года_14.04.2009_со сглаж_version 3.0_без ФСК_FORM3.REG(v1.0)" xfId="917"/>
    <cellStyle name="_Расчет RAB_Лен и МОЭСК_с 2010 года_14.04.2009_со сглаж_version 3.0_без ФСК_FORM910.2012(v0.5)" xfId="918"/>
    <cellStyle name="_Расчет RAB_Лен и МОЭСК_с 2010 года_14.04.2009_со сглаж_version 3.0_без ФСК_FORM910.2012(v0.5)_FORM5.2012(v1.0)" xfId="919"/>
    <cellStyle name="_Расчет RAB_Лен и МОЭСК_с 2010 года_14.04.2009_со сглаж_version 3.0_без ФСК_FORM910.2012(v1.1)" xfId="920"/>
    <cellStyle name="_Расчет RAB_Лен и МОЭСК_с 2010 года_14.04.2009_со сглаж_version 3.0_без ФСК_INDEX.STATION.2012(v2.1)" xfId="921"/>
    <cellStyle name="_Расчет RAB_Лен и МОЭСК_с 2010 года_14.04.2009_со сглаж_version 3.0_без ФСК_INVEST.EE.PLAN.4.78(v0.1)" xfId="922"/>
    <cellStyle name="_Расчет RAB_Лен и МОЭСК_с 2010 года_14.04.2009_со сглаж_version 3.0_без ФСК_INVEST.EE.PLAN.4.78(v0.3)" xfId="923"/>
    <cellStyle name="_Расчет RAB_Лен и МОЭСК_с 2010 года_14.04.2009_со сглаж_version 3.0_без ФСК_INVEST.EE.PLAN.4.78(v1.0)" xfId="924"/>
    <cellStyle name="_Расчет RAB_Лен и МОЭСК_с 2010 года_14.04.2009_со сглаж_version 3.0_без ФСК_INVEST.EE.PLAN.4.78(v1.0)_PASSPORT.TEPLO.PROIZV(v2.0)" xfId="925"/>
    <cellStyle name="_Расчет RAB_Лен и МОЭСК_с 2010 года_14.04.2009_со сглаж_version 3.0_без ФСК_INVEST.EE.PLAN.4.78(v1.0)_PASSPORT.TEPLO.PROIZV(v2.0)_FORM4.2013" xfId="926"/>
    <cellStyle name="_Расчет RAB_Лен и МОЭСК_с 2010 года_14.04.2009_со сглаж_version 3.0_без ФСК_INVEST.PLAN.4.78(v0.1)" xfId="927"/>
    <cellStyle name="_Расчет RAB_Лен и МОЭСК_с 2010 года_14.04.2009_со сглаж_version 3.0_без ФСК_INVEST.WARM.PLAN.4.78(v0.1)" xfId="928"/>
    <cellStyle name="_Расчет RAB_Лен и МОЭСК_с 2010 года_14.04.2009_со сглаж_version 3.0_без ФСК_INVEST_WARM_PLAN" xfId="929"/>
    <cellStyle name="_Расчет RAB_Лен и МОЭСК_с 2010 года_14.04.2009_со сглаж_version 3.0_без ФСК_NADB.JNVLP.APTEKA.2012(v1.0)_21_02_12" xfId="930"/>
    <cellStyle name="_Расчет RAB_Лен и МОЭСК_с 2010 года_14.04.2009_со сглаж_version 3.0_без ФСК_NADB.JNVLS.APTEKA.2011(v1.3.3)" xfId="931"/>
    <cellStyle name="_Расчет RAB_Лен и МОЭСК_с 2010 года_14.04.2009_со сглаж_version 3.0_без ФСК_NADB.JNVLS.APTEKA.2011(v1.3.3) 2" xfId="932"/>
    <cellStyle name="_Расчет RAB_Лен и МОЭСК_с 2010 года_14.04.2009_со сглаж_version 3.0_без ФСК_NADB.JNVLS.APTEKA.2011(v1.3.3)_46TE.2011(v1.0)" xfId="933"/>
    <cellStyle name="_Расчет RAB_Лен и МОЭСК_с 2010 года_14.04.2009_со сглаж_version 3.0_без ФСК_NADB.JNVLS.APTEKA.2011(v1.3.3)_INDEX.STATION.2012(v1.0)_" xfId="934"/>
    <cellStyle name="_Расчет RAB_Лен и МОЭСК_с 2010 года_14.04.2009_со сглаж_version 3.0_без ФСК_NADB.JNVLS.APTEKA.2011(v1.3.3)_INDEX.STATION.2012(v2.0)" xfId="935"/>
    <cellStyle name="_Расчет RAB_Лен и МОЭСК_с 2010 года_14.04.2009_со сглаж_version 3.0_без ФСК_NADB.JNVLS.APTEKA.2011(v1.3.3)_INDEX.STATION.2012(v2.1)" xfId="936"/>
    <cellStyle name="_Расчет RAB_Лен и МОЭСК_с 2010 года_14.04.2009_со сглаж_version 3.0_без ФСК_NADB.JNVLS.APTEKA.2011(v1.3.3)_TEPLO.PREDEL.2012.M(v1.1)_test" xfId="937"/>
    <cellStyle name="_Расчет RAB_Лен и МОЭСК_с 2010 года_14.04.2009_со сглаж_version 3.0_без ФСК_NADB.JNVLS.APTEKA.2011(v1.3.4)" xfId="938"/>
    <cellStyle name="_Расчет RAB_Лен и МОЭСК_с 2010 года_14.04.2009_со сглаж_version 3.0_без ФСК_NADB.JNVLS.APTEKA.2011(v1.3.4)_46TE.2011(v1.0)" xfId="939"/>
    <cellStyle name="_Расчет RAB_Лен и МОЭСК_с 2010 года_14.04.2009_со сглаж_version 3.0_без ФСК_NADB.JNVLS.APTEKA.2011(v1.3.4)_INDEX.STATION.2012(v1.0)_" xfId="940"/>
    <cellStyle name="_Расчет RAB_Лен и МОЭСК_с 2010 года_14.04.2009_со сглаж_version 3.0_без ФСК_NADB.JNVLS.APTEKA.2011(v1.3.4)_INDEX.STATION.2012(v2.0)" xfId="941"/>
    <cellStyle name="_Расчет RAB_Лен и МОЭСК_с 2010 года_14.04.2009_со сглаж_version 3.0_без ФСК_NADB.JNVLS.APTEKA.2011(v1.3.4)_INDEX.STATION.2012(v2.1)" xfId="942"/>
    <cellStyle name="_Расчет RAB_Лен и МОЭСК_с 2010 года_14.04.2009_со сглаж_version 3.0_без ФСК_NADB.JNVLS.APTEKA.2011(v1.3.4)_TEPLO.PREDEL.2012.M(v1.1)_test" xfId="943"/>
    <cellStyle name="_Расчет RAB_Лен и МОЭСК_с 2010 года_14.04.2009_со сглаж_version 3.0_без ФСК_PASSPORT.TEPLO.PROIZV(v2.1)" xfId="944"/>
    <cellStyle name="_Расчет RAB_Лен и МОЭСК_с 2010 года_14.04.2009_со сглаж_version 3.0_без ФСК_PASSPORT.TEPLO.SETI(v0.7)" xfId="945"/>
    <cellStyle name="_Расчет RAB_Лен и МОЭСК_с 2010 года_14.04.2009_со сглаж_version 3.0_без ФСК_PASSPORT.TEPLO.SETI(v1.0)" xfId="946"/>
    <cellStyle name="_Расчет RAB_Лен и МОЭСК_с 2010 года_14.04.2009_со сглаж_version 3.0_без ФСК_PR.PROG.WARM.NOTCOMBI.2012.2.16_v1.4(04.04.11) " xfId="221"/>
    <cellStyle name="_Расчет RAB_Лен и МОЭСК_с 2010 года_14.04.2009_со сглаж_version 3.0_без ФСК_PREDEL.JKH.UTV.2011(v1.0.1)" xfId="947"/>
    <cellStyle name="_Расчет RAB_Лен и МОЭСК_с 2010 года_14.04.2009_со сглаж_version 3.0_без ФСК_PREDEL.JKH.UTV.2011(v1.0.1)_46TE.2011(v1.0)" xfId="948"/>
    <cellStyle name="_Расчет RAB_Лен и МОЭСК_с 2010 года_14.04.2009_со сглаж_version 3.0_без ФСК_PREDEL.JKH.UTV.2011(v1.0.1)_INDEX.STATION.2012(v1.0)_" xfId="949"/>
    <cellStyle name="_Расчет RAB_Лен и МОЭСК_с 2010 года_14.04.2009_со сглаж_version 3.0_без ФСК_PREDEL.JKH.UTV.2011(v1.0.1)_INDEX.STATION.2012(v2.0)" xfId="950"/>
    <cellStyle name="_Расчет RAB_Лен и МОЭСК_с 2010 года_14.04.2009_со сглаж_version 3.0_без ФСК_PREDEL.JKH.UTV.2011(v1.0.1)_INDEX.STATION.2012(v2.1)" xfId="951"/>
    <cellStyle name="_Расчет RAB_Лен и МОЭСК_с 2010 года_14.04.2009_со сглаж_version 3.0_без ФСК_PREDEL.JKH.UTV.2011(v1.0.1)_TEPLO.PREDEL.2012.M(v1.1)_test" xfId="952"/>
    <cellStyle name="_Расчет RAB_Лен и МОЭСК_с 2010 года_14.04.2009_со сглаж_version 3.0_без ФСК_PREDEL.JKH.UTV.2011(v1.1)" xfId="953"/>
    <cellStyle name="_Расчет RAB_Лен и МОЭСК_с 2010 года_14.04.2009_со сглаж_version 3.0_без ФСК_PREDEL.JKH.UTV.2011(v1.1)_FORM15.2013" xfId="954"/>
    <cellStyle name="_Расчет RAB_Лен и МОЭСК_с 2010 года_14.04.2009_со сглаж_version 3.0_без ФСК_PREDEL.JKH.UTV.2011(v1.1)_FORM3.2013" xfId="955"/>
    <cellStyle name="_Расчет RAB_Лен и МОЭСК_с 2010 года_14.04.2009_со сглаж_version 3.0_без ФСК_PREDEL.JKH.UTV.2011(v1.1)_FORM4.2013" xfId="956"/>
    <cellStyle name="_Расчет RAB_Лен и МОЭСК_с 2010 года_14.04.2009_со сглаж_version 3.0_без ФСК_PREDEL.JKH.UTV.2011(v1.1)_FORM5.2012(v1.0)" xfId="957"/>
    <cellStyle name="_Расчет RAB_Лен и МОЭСК_с 2010 года_14.04.2009_со сглаж_version 3.0_без ФСК_PREDEL.JKH.UTV.2011(v1.1)_OREP.INV.GEN.G(v1.0)" xfId="958"/>
    <cellStyle name="_Расчет RAB_Лен и МОЭСК_с 2010 года_14.04.2009_со сглаж_version 3.0_без ФСК_REP.BLR.2012(v1.0)" xfId="959"/>
    <cellStyle name="_Расчет RAB_Лен и МОЭСК_с 2010 года_14.04.2009_со сглаж_version 3.0_без ФСК_TEHSHEET" xfId="4005"/>
    <cellStyle name="_Расчет RAB_Лен и МОЭСК_с 2010 года_14.04.2009_со сглаж_version 3.0_без ФСК_TEPLO.PREDEL.2012.M(v1.1)" xfId="960"/>
    <cellStyle name="_Расчет RAB_Лен и МОЭСК_с 2010 года_14.04.2009_со сглаж_version 3.0_без ФСК_TEST.TEMPLATE" xfId="961"/>
    <cellStyle name="_Расчет RAB_Лен и МОЭСК_с 2010 года_14.04.2009_со сглаж_version 3.0_без ФСК_UPDATE.46EE.2011.TO.1.1" xfId="962"/>
    <cellStyle name="_Расчет RAB_Лен и МОЭСК_с 2010 года_14.04.2009_со сглаж_version 3.0_без ФСК_UPDATE.46EE.2011.TO.1.1 2" xfId="963"/>
    <cellStyle name="_Расчет RAB_Лен и МОЭСК_с 2010 года_14.04.2009_со сглаж_version 3.0_без ФСК_UPDATE.46TE.2011.TO.1.1" xfId="964"/>
    <cellStyle name="_Расчет RAB_Лен и МОЭСК_с 2010 года_14.04.2009_со сглаж_version 3.0_без ФСК_UPDATE.46TE.2011.TO.1.2" xfId="965"/>
    <cellStyle name="_Расчет RAB_Лен и МОЭСК_с 2010 года_14.04.2009_со сглаж_version 3.0_без ФСК_UPDATE.BALANCE.WARM.2011YEAR.TO.1.1" xfId="966"/>
    <cellStyle name="_Расчет RAB_Лен и МОЭСК_с 2010 года_14.04.2009_со сглаж_version 3.0_без ФСК_UPDATE.BALANCE.WARM.2011YEAR.TO.1.1 2" xfId="967"/>
    <cellStyle name="_Расчет RAB_Лен и МОЭСК_с 2010 года_14.04.2009_со сглаж_version 3.0_без ФСК_UPDATE.BALANCE.WARM.2011YEAR.TO.1.1_46TE.2011(v1.0)" xfId="968"/>
    <cellStyle name="_Расчет RAB_Лен и МОЭСК_с 2010 года_14.04.2009_со сглаж_version 3.0_без ФСК_UPDATE.BALANCE.WARM.2011YEAR.TO.1.1_INDEX.STATION.2012(v1.0)_" xfId="969"/>
    <cellStyle name="_Расчет RAB_Лен и МОЭСК_с 2010 года_14.04.2009_со сглаж_version 3.0_без ФСК_UPDATE.BALANCE.WARM.2011YEAR.TO.1.1_INDEX.STATION.2012(v2.0)" xfId="970"/>
    <cellStyle name="_Расчет RAB_Лен и МОЭСК_с 2010 года_14.04.2009_со сглаж_version 3.0_без ФСК_UPDATE.BALANCE.WARM.2011YEAR.TO.1.1_INDEX.STATION.2012(v2.1)" xfId="971"/>
    <cellStyle name="_Расчет RAB_Лен и МОЭСК_с 2010 года_14.04.2009_со сглаж_version 3.0_без ФСК_UPDATE.BALANCE.WARM.2011YEAR.TO.1.1_OREP.KU.2011.MONTHLY.02(v1.1)" xfId="972"/>
    <cellStyle name="_Расчет RAB_Лен и МОЭСК_с 2010 года_14.04.2009_со сглаж_version 3.0_без ФСК_UPDATE.BALANCE.WARM.2011YEAR.TO.1.1_TEPLO.PREDEL.2012.M(v1.1)_test" xfId="973"/>
    <cellStyle name="_Расчет RAB_Лен и МОЭСК_с 2010 года_14.04.2009_со сглаж_version 3.0_без ФСК_UPDATE.NADB.JNVLS.APTEKA.2011.TO.1.3.4" xfId="974"/>
    <cellStyle name="_Расчет RAB_Лен и МОЭСК_с 2010 года_14.04.2009_со сглаж_version 3.0_без ФСК_Книга2" xfId="975"/>
    <cellStyle name="_Расчет RAB_Лен и МОЭСК_с 2010 года_14.04.2009_со сглаж_version 3.0_без ФСК_Книга2_PR.PROG.WARM.NOTCOMBI.2012.2.16_v1.4(04.04.11) " xfId="222"/>
    <cellStyle name="_Расчет амортизации-ОТПРАВКА" xfId="976"/>
    <cellStyle name="_Расчет баз Нурэнерго" xfId="4006"/>
    <cellStyle name="_Расчет ВВ подстанций" xfId="4007"/>
    <cellStyle name="_Расчет ВЛ таб.формата 12 рыба" xfId="4008"/>
    <cellStyle name="_Расшифровки_1кв_2002" xfId="4009"/>
    <cellStyle name="_Реестр по ТП_прил_9" xfId="4010"/>
    <cellStyle name="_рекласс по ответам" xfId="4011"/>
    <cellStyle name="_Рестр.задолж_дисконт" xfId="4012"/>
    <cellStyle name="_Рязаньэнерго" xfId="4013"/>
    <cellStyle name="_Сб-macro 2020" xfId="977"/>
    <cellStyle name="_Сб-macro 2020_v2008-2012-15.12.09вар(2)-11.2030" xfId="978"/>
    <cellStyle name="_Сб-macro 2020_v2008-2012-23.09.09вар2а-11" xfId="979"/>
    <cellStyle name="_Свод 28 Total" xfId="4014"/>
    <cellStyle name="_СВОД 4.7 на 2005_СК 220407" xfId="4015"/>
    <cellStyle name="_Свод дивиденды 2006" xfId="4016"/>
    <cellStyle name="_Свод запрос 10-1206" xfId="4017"/>
    <cellStyle name="_Свод по ИПР (2)" xfId="20"/>
    <cellStyle name="_Свод по ИПР (2)_Новая инструкция1_фст" xfId="980"/>
    <cellStyle name="_Сергееву_тех х-ки_18.11" xfId="4018"/>
    <cellStyle name="_Склад к рассылке 22082000" xfId="981"/>
    <cellStyle name="_Смета по тарифам свод 07" xfId="982"/>
    <cellStyle name="_СПРАВКА_анализ испол ИПР в 2006 г" xfId="4019"/>
    <cellStyle name="_СПРАВКА_анализ испол ИПР в 2006 г_прил.7а" xfId="4020"/>
    <cellStyle name="_СПРАВКА_анализ испол ИПР в 2006 г_прил.7а_1" xfId="4021"/>
    <cellStyle name="_СПРАВКА_анализ испол ИПР в 2006 г_приложение 1.4" xfId="4022"/>
    <cellStyle name="_СПРАВКА_анализ испол ИПР в 2006 г_Филиал" xfId="4023"/>
    <cellStyle name="_Справочник затрат_ЛХ_20.10.05" xfId="983"/>
    <cellStyle name="_сублизинг" xfId="4024"/>
    <cellStyle name="_Счета" xfId="4025"/>
    <cellStyle name="_таблицы для расчетов28-04-08_2006-2009_прибыль корр_по ИА" xfId="21"/>
    <cellStyle name="_таблицы для расчетов28-04-08_2006-2009_прибыль корр_по ИА_Новая инструкция1_фст" xfId="984"/>
    <cellStyle name="_таблицы для расчетов28-04-08_2006-2009с ИА" xfId="22"/>
    <cellStyle name="_таблицы для расчетов28-04-08_2006-2009с ИА_Новая инструкция1_фст" xfId="985"/>
    <cellStyle name="_Удмуртэнерго" xfId="4026"/>
    <cellStyle name="_Узлы учета_10.08" xfId="4027"/>
    <cellStyle name="_ФЗП ТАРИФ 2006 в РЭК 2 216" xfId="986"/>
    <cellStyle name="_Филиал" xfId="4028"/>
    <cellStyle name="_Филиал_прил.7а" xfId="4029"/>
    <cellStyle name="_Филиал_прил.7а_1" xfId="4030"/>
    <cellStyle name="_Филиал_Филиал" xfId="4031"/>
    <cellStyle name="_Форма 6  РТК.xls(отчет по Адр пр. ЛО)" xfId="23"/>
    <cellStyle name="_Форма 6  РТК.xls(отчет по Адр пр. ЛО)_Новая инструкция1_фст" xfId="987"/>
    <cellStyle name="_Форма исх." xfId="4032"/>
    <cellStyle name="_Формат Инвестиционной программы на 2009г( сети )." xfId="4033"/>
    <cellStyle name="_Формат Инвестиционной программы на 2009г( сети )._прил.7а" xfId="4034"/>
    <cellStyle name="_Формат Инвестиционной программы на 2009г( сети )._прил.7а_1" xfId="4035"/>
    <cellStyle name="_Формат Инвестиционной программы на 2009г( сети )._приложение 1.4" xfId="4036"/>
    <cellStyle name="_Формат Инвестиционной программы на 2009г( сети )._Филиал" xfId="4037"/>
    <cellStyle name="_Формат Инвестиционной программы на 2009г.исправл" xfId="4038"/>
    <cellStyle name="_Формат Инвестиционной программы на 2009г.исправл_прил.7а" xfId="4039"/>
    <cellStyle name="_Формат Инвестиционной программы на 2009г.исправл_прил.7а_1" xfId="4040"/>
    <cellStyle name="_Формат Инвестиционной программы на 2009г.исправл_приложение 1.4" xfId="4041"/>
    <cellStyle name="_Формат Инвестиционной программы на 2009г.исправл_Филиал" xfId="4042"/>
    <cellStyle name="_Формат разбивки по МРСК_РСК" xfId="24"/>
    <cellStyle name="_Формат разбивки по МРСК_РСК 2" xfId="988"/>
    <cellStyle name="_Формат разбивки по МРСК_РСК_Новая инструкция1_фст" xfId="989"/>
    <cellStyle name="_Формат_для Согласования" xfId="25"/>
    <cellStyle name="_Формат_для Согласования 2" xfId="990"/>
    <cellStyle name="_Формат_для Согласования_Новая инструкция1_фст" xfId="991"/>
    <cellStyle name="_Формы" xfId="4043"/>
    <cellStyle name="_ХХХ Прил 2 Формы бюджетных документов 2007" xfId="992"/>
    <cellStyle name="_ЦФ  реализация акций 2008-2010" xfId="993"/>
    <cellStyle name="_ЦФ  реализация акций 2008-2010_акции по годам 2009-2012" xfId="994"/>
    <cellStyle name="_ЦФ  реализация акций 2008-2010_Копия Прогноз ПТРдо 2030г  (3)" xfId="995"/>
    <cellStyle name="_ЦФ  реализация акций 2008-2010_Прогноз ПТРдо 2030г." xfId="996"/>
    <cellStyle name="_Челны-Бройлер_расчеты" xfId="4044"/>
    <cellStyle name="_Челны-Холод_проформа" xfId="4045"/>
    <cellStyle name="_экон.форм-т ВО 1 с разбивкой" xfId="997"/>
    <cellStyle name="_экон.форм-т ВО 1 с разбивкой 2" xfId="998"/>
    <cellStyle name="_экон.форм-т ВО 1 с разбивкой_Новая инструкция1_фст" xfId="999"/>
    <cellStyle name="’К‰Э [0.00]" xfId="1000"/>
    <cellStyle name="”€ќђќ‘ћ‚›‰" xfId="1001"/>
    <cellStyle name="”€ќђќ‘ћ‚›‰ 2" xfId="1002"/>
    <cellStyle name="”€ќђќ‘ћ‚›‰ 2 2" xfId="4046"/>
    <cellStyle name="”€ќђќ‘ћ‚›‰ 3" xfId="4047"/>
    <cellStyle name="”€љ‘€ђћ‚ђќќ›‰" xfId="1003"/>
    <cellStyle name="”€љ‘€ђћ‚ђќќ›‰ 2" xfId="1004"/>
    <cellStyle name="”€љ‘€ђћ‚ђќќ›‰ 2 2" xfId="4048"/>
    <cellStyle name="”€љ‘€ђћ‚ђќќ›‰ 3" xfId="4049"/>
    <cellStyle name="”ќђќ‘ћ‚›‰" xfId="27"/>
    <cellStyle name="”ќђќ‘ћ‚›‰ 2" xfId="1005"/>
    <cellStyle name="”ќђќ‘ћ‚›‰ 2 2" xfId="4050"/>
    <cellStyle name="”ќђќ‘ћ‚›‰ 3" xfId="4051"/>
    <cellStyle name="”ќђќ‘ћ‚›‰ 3 2" xfId="4052"/>
    <cellStyle name="”ќђќ‘ћ‚›‰ 4" xfId="4053"/>
    <cellStyle name="”љ‘ђћ‚ђќќ›‰" xfId="28"/>
    <cellStyle name="”љ‘ђћ‚ђќќ›‰ 2" xfId="1006"/>
    <cellStyle name="”љ‘ђћ‚ђќќ›‰ 2 2" xfId="4054"/>
    <cellStyle name="”љ‘ђћ‚ђќќ›‰ 3" xfId="4055"/>
    <cellStyle name="”љ‘ђћ‚ђќќ›‰ 3 2" xfId="4056"/>
    <cellStyle name="”љ‘ђћ‚ђќќ›‰ 4" xfId="4057"/>
    <cellStyle name="„…ќ…†ќ›‰" xfId="29"/>
    <cellStyle name="„…ќ…†ќ›‰ 2" xfId="1007"/>
    <cellStyle name="„…ќ…†ќ›‰ 2 2" xfId="4058"/>
    <cellStyle name="„…ќ…†ќ›‰ 3" xfId="1008"/>
    <cellStyle name="„…ќ…†ќ›‰ 3 2" xfId="4059"/>
    <cellStyle name="„…ќ…†ќ›‰ 4" xfId="4060"/>
    <cellStyle name="„ђ’ђ" xfId="4061"/>
    <cellStyle name="„ђ’ђ 2" xfId="4062"/>
    <cellStyle name="„ђ’ђ 2 2" xfId="4063"/>
    <cellStyle name="„ђ’ђ 3" xfId="4064"/>
    <cellStyle name="„ђ’ђ 4" xfId="4065"/>
    <cellStyle name="€’ћѓћ‚›‰" xfId="1009"/>
    <cellStyle name="€’ћѓћ‚›‰ 2" xfId="1010"/>
    <cellStyle name="€’ћѓћ‚›‰ 2 2" xfId="4066"/>
    <cellStyle name="€’ћѓћ‚›‰ 3" xfId="4067"/>
    <cellStyle name="‡ђѓћ‹ћ‚ћљ1" xfId="30"/>
    <cellStyle name="‡ђѓћ‹ћ‚ћљ1 2" xfId="1011"/>
    <cellStyle name="‡ђѓћ‹ћ‚ћљ1 2 2" xfId="4068"/>
    <cellStyle name="‡ђѓћ‹ћ‚ћљ1 3" xfId="4069"/>
    <cellStyle name="‡ђѓћ‹ћ‚ћљ1 3 2" xfId="4070"/>
    <cellStyle name="‡ђѓћ‹ћ‚ћљ1 4" xfId="4071"/>
    <cellStyle name="‡ђѓћ‹ћ‚ћљ2" xfId="31"/>
    <cellStyle name="‡ђѓћ‹ћ‚ћљ2 2" xfId="1012"/>
    <cellStyle name="‡ђѓћ‹ћ‚ћљ2 2 2" xfId="4072"/>
    <cellStyle name="‡ђѓћ‹ћ‚ћљ2 3" xfId="1013"/>
    <cellStyle name="‡ђѓћ‹ћ‚ћљ2 3 2" xfId="4073"/>
    <cellStyle name="‡ђѓћ‹ћ‚ћљ2 4" xfId="4074"/>
    <cellStyle name="’ћѓћ‚›‰" xfId="26"/>
    <cellStyle name="’ћѓћ‚›‰ 2" xfId="1014"/>
    <cellStyle name="’ћѓћ‚›‰ 2 2" xfId="4075"/>
    <cellStyle name="’ћѓћ‚›‰ 3" xfId="1015"/>
    <cellStyle name="’ћѓћ‚›‰ 3 2" xfId="4076"/>
    <cellStyle name="’ћѓћ‚›‰ 4" xfId="4077"/>
    <cellStyle name="0,00;0;" xfId="4078"/>
    <cellStyle name="0,00;0; 2" xfId="4079"/>
    <cellStyle name="1Normal" xfId="1016"/>
    <cellStyle name="1Normal 2" xfId="1017"/>
    <cellStyle name="20% - Accent1" xfId="223"/>
    <cellStyle name="20% - Accent1 2" xfId="1018"/>
    <cellStyle name="20% - Accent1 2 2" xfId="1019"/>
    <cellStyle name="20% - Accent1 3" xfId="1020"/>
    <cellStyle name="20% - Accent1 4" xfId="1021"/>
    <cellStyle name="20% - Accent1_46EE.2011(v1.0)" xfId="1022"/>
    <cellStyle name="20% - Accent2" xfId="224"/>
    <cellStyle name="20% - Accent2 2" xfId="1023"/>
    <cellStyle name="20% - Accent2 2 2" xfId="1024"/>
    <cellStyle name="20% - Accent2 3" xfId="1025"/>
    <cellStyle name="20% - Accent2 4" xfId="1026"/>
    <cellStyle name="20% - Accent2_46EE.2011(v1.0)" xfId="1027"/>
    <cellStyle name="20% - Accent3" xfId="225"/>
    <cellStyle name="20% - Accent3 2" xfId="1028"/>
    <cellStyle name="20% - Accent3 2 2" xfId="1029"/>
    <cellStyle name="20% - Accent3 3" xfId="1030"/>
    <cellStyle name="20% - Accent3 4" xfId="1031"/>
    <cellStyle name="20% - Accent3_46EE.2011(v1.0)" xfId="1032"/>
    <cellStyle name="20% - Accent4" xfId="226"/>
    <cellStyle name="20% - Accent4 2" xfId="1033"/>
    <cellStyle name="20% - Accent4 2 2" xfId="1034"/>
    <cellStyle name="20% - Accent4 3" xfId="1035"/>
    <cellStyle name="20% - Accent4 4" xfId="1036"/>
    <cellStyle name="20% - Accent4_46EE.2011(v1.0)" xfId="1037"/>
    <cellStyle name="20% - Accent5" xfId="227"/>
    <cellStyle name="20% - Accent5 2" xfId="1038"/>
    <cellStyle name="20% - Accent5 2 2" xfId="1039"/>
    <cellStyle name="20% - Accent5 3" xfId="1040"/>
    <cellStyle name="20% - Accent5 4" xfId="1041"/>
    <cellStyle name="20% - Accent5_46EE.2011(v1.0)" xfId="1042"/>
    <cellStyle name="20% - Accent6" xfId="228"/>
    <cellStyle name="20% - Accent6 2" xfId="1043"/>
    <cellStyle name="20% - Accent6 2 2" xfId="1044"/>
    <cellStyle name="20% - Accent6 3" xfId="1045"/>
    <cellStyle name="20% - Accent6 4" xfId="1046"/>
    <cellStyle name="20% - Accent6_46EE.2011(v1.0)" xfId="1047"/>
    <cellStyle name="20% - Акцент1 10" xfId="1048"/>
    <cellStyle name="20% - Акцент1 11" xfId="1049"/>
    <cellStyle name="20% - Акцент1 12" xfId="1050"/>
    <cellStyle name="20% - Акцент1 13" xfId="4080"/>
    <cellStyle name="20% - Акцент1 14" xfId="4081"/>
    <cellStyle name="20% - Акцент1 15" xfId="4082"/>
    <cellStyle name="20% - Акцент1 16" xfId="4083"/>
    <cellStyle name="20% - Акцент1 17" xfId="4084"/>
    <cellStyle name="20% - Акцент1 18" xfId="4085"/>
    <cellStyle name="20% - Акцент1 19" xfId="4086"/>
    <cellStyle name="20% - Акцент1 2" xfId="32"/>
    <cellStyle name="20% - Акцент1 2 2" xfId="1051"/>
    <cellStyle name="20% - Акцент1 2 3" xfId="1052"/>
    <cellStyle name="20% - Акцент1 2 4" xfId="4087"/>
    <cellStyle name="20% - Акцент1 2_46EE.2011(v1.0)" xfId="1053"/>
    <cellStyle name="20% - Акцент1 20" xfId="4088"/>
    <cellStyle name="20% - Акцент1 21" xfId="4089"/>
    <cellStyle name="20% - Акцент1 22" xfId="4090"/>
    <cellStyle name="20% - Акцент1 23" xfId="4091"/>
    <cellStyle name="20% - Акцент1 24" xfId="4092"/>
    <cellStyle name="20% - Акцент1 25" xfId="4093"/>
    <cellStyle name="20% - Акцент1 26" xfId="4094"/>
    <cellStyle name="20% - Акцент1 27" xfId="4095"/>
    <cellStyle name="20% - Акцент1 28" xfId="4096"/>
    <cellStyle name="20% - Акцент1 29" xfId="4097"/>
    <cellStyle name="20% - Акцент1 3" xfId="1054"/>
    <cellStyle name="20% - Акцент1 3 2" xfId="1055"/>
    <cellStyle name="20% - Акцент1 3 3" xfId="1056"/>
    <cellStyle name="20% - Акцент1 3 4" xfId="4098"/>
    <cellStyle name="20% - Акцент1 3_46EE.2011(v1.0)" xfId="1057"/>
    <cellStyle name="20% - Акцент1 30" xfId="4099"/>
    <cellStyle name="20% - Акцент1 31" xfId="4100"/>
    <cellStyle name="20% - Акцент1 32" xfId="4101"/>
    <cellStyle name="20% - Акцент1 33" xfId="4102"/>
    <cellStyle name="20% - Акцент1 34" xfId="4103"/>
    <cellStyle name="20% - Акцент1 35" xfId="4104"/>
    <cellStyle name="20% - Акцент1 4" xfId="1058"/>
    <cellStyle name="20% - Акцент1 4 2" xfId="1059"/>
    <cellStyle name="20% - Акцент1 4 3" xfId="1060"/>
    <cellStyle name="20% - Акцент1 4 4" xfId="4105"/>
    <cellStyle name="20% - Акцент1 4_46EE.2011(v1.0)" xfId="1061"/>
    <cellStyle name="20% - Акцент1 5" xfId="1062"/>
    <cellStyle name="20% - Акцент1 5 2" xfId="1063"/>
    <cellStyle name="20% - Акцент1 5 3" xfId="1064"/>
    <cellStyle name="20% - Акцент1 5 4" xfId="4106"/>
    <cellStyle name="20% - Акцент1 5_46EE.2011(v1.0)" xfId="1065"/>
    <cellStyle name="20% - Акцент1 6" xfId="1066"/>
    <cellStyle name="20% - Акцент1 6 2" xfId="1067"/>
    <cellStyle name="20% - Акцент1 6 3" xfId="1068"/>
    <cellStyle name="20% - Акцент1 6 4" xfId="4107"/>
    <cellStyle name="20% - Акцент1 6_46EE.2011(v1.0)" xfId="1069"/>
    <cellStyle name="20% - Акцент1 7" xfId="1070"/>
    <cellStyle name="20% - Акцент1 7 2" xfId="1071"/>
    <cellStyle name="20% - Акцент1 7 3" xfId="1072"/>
    <cellStyle name="20% - Акцент1 7 4" xfId="4108"/>
    <cellStyle name="20% - Акцент1 7_46EE.2011(v1.0)" xfId="1073"/>
    <cellStyle name="20% - Акцент1 8" xfId="1074"/>
    <cellStyle name="20% - Акцент1 8 2" xfId="1075"/>
    <cellStyle name="20% - Акцент1 8 3" xfId="1076"/>
    <cellStyle name="20% - Акцент1 8 4" xfId="4109"/>
    <cellStyle name="20% - Акцент1 8_46EE.2011(v1.0)" xfId="1077"/>
    <cellStyle name="20% - Акцент1 9" xfId="1078"/>
    <cellStyle name="20% - Акцент1 9 2" xfId="1079"/>
    <cellStyle name="20% - Акцент1 9 2 2" xfId="1080"/>
    <cellStyle name="20% - Акцент1 9 3" xfId="1081"/>
    <cellStyle name="20% - Акцент1 9 4" xfId="1082"/>
    <cellStyle name="20% - Акцент1 9_46EE.2011(v1.0)" xfId="1083"/>
    <cellStyle name="20% - Акцент2 10" xfId="1084"/>
    <cellStyle name="20% - Акцент2 11" xfId="1085"/>
    <cellStyle name="20% - Акцент2 12" xfId="4110"/>
    <cellStyle name="20% - Акцент2 13" xfId="4111"/>
    <cellStyle name="20% - Акцент2 14" xfId="4112"/>
    <cellStyle name="20% - Акцент2 15" xfId="4113"/>
    <cellStyle name="20% - Акцент2 16" xfId="4114"/>
    <cellStyle name="20% - Акцент2 17" xfId="4115"/>
    <cellStyle name="20% - Акцент2 18" xfId="4116"/>
    <cellStyle name="20% - Акцент2 19" xfId="4117"/>
    <cellStyle name="20% - Акцент2 2" xfId="33"/>
    <cellStyle name="20% - Акцент2 2 2" xfId="1086"/>
    <cellStyle name="20% - Акцент2 2 3" xfId="1087"/>
    <cellStyle name="20% - Акцент2 2 4" xfId="4118"/>
    <cellStyle name="20% - Акцент2 2_46EE.2011(v1.0)" xfId="1088"/>
    <cellStyle name="20% - Акцент2 20" xfId="4119"/>
    <cellStyle name="20% - Акцент2 21" xfId="4120"/>
    <cellStyle name="20% - Акцент2 22" xfId="4121"/>
    <cellStyle name="20% - Акцент2 23" xfId="4122"/>
    <cellStyle name="20% - Акцент2 24" xfId="4123"/>
    <cellStyle name="20% - Акцент2 25" xfId="4124"/>
    <cellStyle name="20% - Акцент2 26" xfId="4125"/>
    <cellStyle name="20% - Акцент2 27" xfId="4126"/>
    <cellStyle name="20% - Акцент2 28" xfId="4127"/>
    <cellStyle name="20% - Акцент2 29" xfId="4128"/>
    <cellStyle name="20% - Акцент2 3" xfId="1089"/>
    <cellStyle name="20% - Акцент2 3 2" xfId="1090"/>
    <cellStyle name="20% - Акцент2 3 3" xfId="1091"/>
    <cellStyle name="20% - Акцент2 3 4" xfId="4129"/>
    <cellStyle name="20% - Акцент2 3_46EE.2011(v1.0)" xfId="1092"/>
    <cellStyle name="20% - Акцент2 30" xfId="4130"/>
    <cellStyle name="20% - Акцент2 31" xfId="4131"/>
    <cellStyle name="20% - Акцент2 32" xfId="4132"/>
    <cellStyle name="20% - Акцент2 33" xfId="4133"/>
    <cellStyle name="20% - Акцент2 34" xfId="4134"/>
    <cellStyle name="20% - Акцент2 35" xfId="4135"/>
    <cellStyle name="20% - Акцент2 4" xfId="1093"/>
    <cellStyle name="20% - Акцент2 4 2" xfId="1094"/>
    <cellStyle name="20% - Акцент2 4 3" xfId="1095"/>
    <cellStyle name="20% - Акцент2 4 4" xfId="4136"/>
    <cellStyle name="20% - Акцент2 4_46EE.2011(v1.0)" xfId="1096"/>
    <cellStyle name="20% - Акцент2 5" xfId="1097"/>
    <cellStyle name="20% - Акцент2 5 2" xfId="1098"/>
    <cellStyle name="20% - Акцент2 5 3" xfId="1099"/>
    <cellStyle name="20% - Акцент2 5 4" xfId="4137"/>
    <cellStyle name="20% - Акцент2 5_46EE.2011(v1.0)" xfId="1100"/>
    <cellStyle name="20% - Акцент2 6" xfId="1101"/>
    <cellStyle name="20% - Акцент2 6 2" xfId="1102"/>
    <cellStyle name="20% - Акцент2 6 3" xfId="1103"/>
    <cellStyle name="20% - Акцент2 6 4" xfId="4138"/>
    <cellStyle name="20% - Акцент2 6_46EE.2011(v1.0)" xfId="1104"/>
    <cellStyle name="20% - Акцент2 7" xfId="1105"/>
    <cellStyle name="20% - Акцент2 7 2" xfId="1106"/>
    <cellStyle name="20% - Акцент2 7 3" xfId="1107"/>
    <cellStyle name="20% - Акцент2 7 4" xfId="4139"/>
    <cellStyle name="20% - Акцент2 7_46EE.2011(v1.0)" xfId="1108"/>
    <cellStyle name="20% - Акцент2 8" xfId="1109"/>
    <cellStyle name="20% - Акцент2 8 2" xfId="1110"/>
    <cellStyle name="20% - Акцент2 8 3" xfId="1111"/>
    <cellStyle name="20% - Акцент2 8 4" xfId="4140"/>
    <cellStyle name="20% - Акцент2 8_46EE.2011(v1.0)" xfId="1112"/>
    <cellStyle name="20% - Акцент2 9" xfId="1113"/>
    <cellStyle name="20% - Акцент2 9 2" xfId="1114"/>
    <cellStyle name="20% - Акцент2 9 2 2" xfId="1115"/>
    <cellStyle name="20% - Акцент2 9 3" xfId="1116"/>
    <cellStyle name="20% - Акцент2 9 4" xfId="1117"/>
    <cellStyle name="20% - Акцент2 9_46EE.2011(v1.0)" xfId="1118"/>
    <cellStyle name="20% - Акцент3 10" xfId="1119"/>
    <cellStyle name="20% - Акцент3 11" xfId="1120"/>
    <cellStyle name="20% - Акцент3 12" xfId="4141"/>
    <cellStyle name="20% - Акцент3 13" xfId="4142"/>
    <cellStyle name="20% - Акцент3 14" xfId="4143"/>
    <cellStyle name="20% - Акцент3 15" xfId="4144"/>
    <cellStyle name="20% - Акцент3 16" xfId="4145"/>
    <cellStyle name="20% - Акцент3 17" xfId="4146"/>
    <cellStyle name="20% - Акцент3 18" xfId="4147"/>
    <cellStyle name="20% - Акцент3 19" xfId="4148"/>
    <cellStyle name="20% - Акцент3 2" xfId="34"/>
    <cellStyle name="20% - Акцент3 2 2" xfId="1121"/>
    <cellStyle name="20% - Акцент3 2 3" xfId="1122"/>
    <cellStyle name="20% - Акцент3 2 4" xfId="4149"/>
    <cellStyle name="20% - Акцент3 2_46EE.2011(v1.0)" xfId="1123"/>
    <cellStyle name="20% - Акцент3 20" xfId="4150"/>
    <cellStyle name="20% - Акцент3 21" xfId="4151"/>
    <cellStyle name="20% - Акцент3 22" xfId="4152"/>
    <cellStyle name="20% - Акцент3 23" xfId="4153"/>
    <cellStyle name="20% - Акцент3 24" xfId="4154"/>
    <cellStyle name="20% - Акцент3 25" xfId="4155"/>
    <cellStyle name="20% - Акцент3 26" xfId="4156"/>
    <cellStyle name="20% - Акцент3 27" xfId="4157"/>
    <cellStyle name="20% - Акцент3 28" xfId="4158"/>
    <cellStyle name="20% - Акцент3 29" xfId="4159"/>
    <cellStyle name="20% - Акцент3 3" xfId="1124"/>
    <cellStyle name="20% - Акцент3 3 2" xfId="1125"/>
    <cellStyle name="20% - Акцент3 3 3" xfId="1126"/>
    <cellStyle name="20% - Акцент3 3 4" xfId="4160"/>
    <cellStyle name="20% - Акцент3 3_46EE.2011(v1.0)" xfId="1127"/>
    <cellStyle name="20% - Акцент3 30" xfId="4161"/>
    <cellStyle name="20% - Акцент3 31" xfId="4162"/>
    <cellStyle name="20% - Акцент3 32" xfId="4163"/>
    <cellStyle name="20% - Акцент3 33" xfId="4164"/>
    <cellStyle name="20% - Акцент3 34" xfId="4165"/>
    <cellStyle name="20% - Акцент3 35" xfId="4166"/>
    <cellStyle name="20% - Акцент3 4" xfId="1128"/>
    <cellStyle name="20% - Акцент3 4 2" xfId="1129"/>
    <cellStyle name="20% - Акцент3 4 3" xfId="1130"/>
    <cellStyle name="20% - Акцент3 4 4" xfId="4167"/>
    <cellStyle name="20% - Акцент3 4_46EE.2011(v1.0)" xfId="1131"/>
    <cellStyle name="20% - Акцент3 5" xfId="1132"/>
    <cellStyle name="20% - Акцент3 5 2" xfId="1133"/>
    <cellStyle name="20% - Акцент3 5 3" xfId="1134"/>
    <cellStyle name="20% - Акцент3 5 4" xfId="4168"/>
    <cellStyle name="20% - Акцент3 5_46EE.2011(v1.0)" xfId="1135"/>
    <cellStyle name="20% - Акцент3 6" xfId="1136"/>
    <cellStyle name="20% - Акцент3 6 2" xfId="1137"/>
    <cellStyle name="20% - Акцент3 6 3" xfId="1138"/>
    <cellStyle name="20% - Акцент3 6 4" xfId="4169"/>
    <cellStyle name="20% - Акцент3 6_46EE.2011(v1.0)" xfId="1139"/>
    <cellStyle name="20% - Акцент3 7" xfId="1140"/>
    <cellStyle name="20% - Акцент3 7 2" xfId="1141"/>
    <cellStyle name="20% - Акцент3 7 3" xfId="1142"/>
    <cellStyle name="20% - Акцент3 7 4" xfId="4170"/>
    <cellStyle name="20% - Акцент3 7_46EE.2011(v1.0)" xfId="1143"/>
    <cellStyle name="20% - Акцент3 8" xfId="1144"/>
    <cellStyle name="20% - Акцент3 8 2" xfId="1145"/>
    <cellStyle name="20% - Акцент3 8 3" xfId="1146"/>
    <cellStyle name="20% - Акцент3 8 4" xfId="4171"/>
    <cellStyle name="20% - Акцент3 8_46EE.2011(v1.0)" xfId="1147"/>
    <cellStyle name="20% - Акцент3 9" xfId="1148"/>
    <cellStyle name="20% - Акцент3 9 2" xfId="1149"/>
    <cellStyle name="20% - Акцент3 9 2 2" xfId="1150"/>
    <cellStyle name="20% - Акцент3 9 3" xfId="1151"/>
    <cellStyle name="20% - Акцент3 9 4" xfId="1152"/>
    <cellStyle name="20% - Акцент3 9_46EE.2011(v1.0)" xfId="1153"/>
    <cellStyle name="20% - Акцент4 10" xfId="1154"/>
    <cellStyle name="20% - Акцент4 11" xfId="1155"/>
    <cellStyle name="20% - Акцент4 12" xfId="4172"/>
    <cellStyle name="20% - Акцент4 13" xfId="4173"/>
    <cellStyle name="20% - Акцент4 14" xfId="4174"/>
    <cellStyle name="20% - Акцент4 15" xfId="4175"/>
    <cellStyle name="20% - Акцент4 16" xfId="4176"/>
    <cellStyle name="20% - Акцент4 17" xfId="4177"/>
    <cellStyle name="20% - Акцент4 18" xfId="4178"/>
    <cellStyle name="20% - Акцент4 19" xfId="4179"/>
    <cellStyle name="20% - Акцент4 2" xfId="35"/>
    <cellStyle name="20% - Акцент4 2 2" xfId="1156"/>
    <cellStyle name="20% - Акцент4 2 3" xfId="1157"/>
    <cellStyle name="20% - Акцент4 2 4" xfId="4180"/>
    <cellStyle name="20% - Акцент4 2_46EE.2011(v1.0)" xfId="1158"/>
    <cellStyle name="20% - Акцент4 20" xfId="4181"/>
    <cellStyle name="20% - Акцент4 21" xfId="4182"/>
    <cellStyle name="20% - Акцент4 22" xfId="4183"/>
    <cellStyle name="20% - Акцент4 23" xfId="4184"/>
    <cellStyle name="20% - Акцент4 24" xfId="4185"/>
    <cellStyle name="20% - Акцент4 25" xfId="4186"/>
    <cellStyle name="20% - Акцент4 26" xfId="4187"/>
    <cellStyle name="20% - Акцент4 27" xfId="4188"/>
    <cellStyle name="20% - Акцент4 28" xfId="4189"/>
    <cellStyle name="20% - Акцент4 29" xfId="4190"/>
    <cellStyle name="20% - Акцент4 3" xfId="1159"/>
    <cellStyle name="20% - Акцент4 3 2" xfId="1160"/>
    <cellStyle name="20% - Акцент4 3 3" xfId="1161"/>
    <cellStyle name="20% - Акцент4 3 4" xfId="4191"/>
    <cellStyle name="20% - Акцент4 3_46EE.2011(v1.0)" xfId="1162"/>
    <cellStyle name="20% - Акцент4 30" xfId="4192"/>
    <cellStyle name="20% - Акцент4 31" xfId="4193"/>
    <cellStyle name="20% - Акцент4 32" xfId="4194"/>
    <cellStyle name="20% - Акцент4 33" xfId="4195"/>
    <cellStyle name="20% - Акцент4 34" xfId="4196"/>
    <cellStyle name="20% - Акцент4 35" xfId="4197"/>
    <cellStyle name="20% - Акцент4 4" xfId="1163"/>
    <cellStyle name="20% - Акцент4 4 2" xfId="1164"/>
    <cellStyle name="20% - Акцент4 4 3" xfId="1165"/>
    <cellStyle name="20% - Акцент4 4 4" xfId="4198"/>
    <cellStyle name="20% - Акцент4 4_46EE.2011(v1.0)" xfId="1166"/>
    <cellStyle name="20% - Акцент4 5" xfId="1167"/>
    <cellStyle name="20% - Акцент4 5 2" xfId="1168"/>
    <cellStyle name="20% - Акцент4 5 3" xfId="1169"/>
    <cellStyle name="20% - Акцент4 5 4" xfId="4199"/>
    <cellStyle name="20% - Акцент4 5_46EE.2011(v1.0)" xfId="1170"/>
    <cellStyle name="20% - Акцент4 6" xfId="1171"/>
    <cellStyle name="20% - Акцент4 6 2" xfId="1172"/>
    <cellStyle name="20% - Акцент4 6 3" xfId="1173"/>
    <cellStyle name="20% - Акцент4 6 4" xfId="4200"/>
    <cellStyle name="20% - Акцент4 6_46EE.2011(v1.0)" xfId="1174"/>
    <cellStyle name="20% - Акцент4 7" xfId="1175"/>
    <cellStyle name="20% - Акцент4 7 2" xfId="1176"/>
    <cellStyle name="20% - Акцент4 7 3" xfId="1177"/>
    <cellStyle name="20% - Акцент4 7 4" xfId="4201"/>
    <cellStyle name="20% - Акцент4 7_46EE.2011(v1.0)" xfId="1178"/>
    <cellStyle name="20% - Акцент4 8" xfId="1179"/>
    <cellStyle name="20% - Акцент4 8 2" xfId="1180"/>
    <cellStyle name="20% - Акцент4 8 3" xfId="1181"/>
    <cellStyle name="20% - Акцент4 8 4" xfId="4202"/>
    <cellStyle name="20% - Акцент4 8_46EE.2011(v1.0)" xfId="1182"/>
    <cellStyle name="20% - Акцент4 9" xfId="1183"/>
    <cellStyle name="20% - Акцент4 9 2" xfId="1184"/>
    <cellStyle name="20% - Акцент4 9 2 2" xfId="1185"/>
    <cellStyle name="20% - Акцент4 9 3" xfId="1186"/>
    <cellStyle name="20% - Акцент4 9 4" xfId="1187"/>
    <cellStyle name="20% - Акцент4 9_46EE.2011(v1.0)" xfId="1188"/>
    <cellStyle name="20% - Акцент5 10" xfId="1189"/>
    <cellStyle name="20% - Акцент5 11" xfId="1190"/>
    <cellStyle name="20% - Акцент5 12" xfId="4203"/>
    <cellStyle name="20% - Акцент5 13" xfId="4204"/>
    <cellStyle name="20% - Акцент5 14" xfId="4205"/>
    <cellStyle name="20% - Акцент5 15" xfId="4206"/>
    <cellStyle name="20% - Акцент5 16" xfId="4207"/>
    <cellStyle name="20% - Акцент5 17" xfId="4208"/>
    <cellStyle name="20% - Акцент5 18" xfId="4209"/>
    <cellStyle name="20% - Акцент5 19" xfId="4210"/>
    <cellStyle name="20% - Акцент5 2" xfId="36"/>
    <cellStyle name="20% - Акцент5 2 2" xfId="1191"/>
    <cellStyle name="20% - Акцент5 2 3" xfId="1192"/>
    <cellStyle name="20% - Акцент5 2 4" xfId="4211"/>
    <cellStyle name="20% - Акцент5 2_46EE.2011(v1.0)" xfId="1193"/>
    <cellStyle name="20% - Акцент5 20" xfId="4212"/>
    <cellStyle name="20% - Акцент5 21" xfId="4213"/>
    <cellStyle name="20% - Акцент5 22" xfId="4214"/>
    <cellStyle name="20% - Акцент5 23" xfId="4215"/>
    <cellStyle name="20% - Акцент5 24" xfId="4216"/>
    <cellStyle name="20% - Акцент5 25" xfId="4217"/>
    <cellStyle name="20% - Акцент5 26" xfId="4218"/>
    <cellStyle name="20% - Акцент5 27" xfId="4219"/>
    <cellStyle name="20% - Акцент5 28" xfId="4220"/>
    <cellStyle name="20% - Акцент5 29" xfId="4221"/>
    <cellStyle name="20% - Акцент5 3" xfId="1194"/>
    <cellStyle name="20% - Акцент5 3 2" xfId="1195"/>
    <cellStyle name="20% - Акцент5 3 3" xfId="1196"/>
    <cellStyle name="20% - Акцент5 3 4" xfId="4222"/>
    <cellStyle name="20% - Акцент5 3_46EE.2011(v1.0)" xfId="1197"/>
    <cellStyle name="20% - Акцент5 30" xfId="4223"/>
    <cellStyle name="20% - Акцент5 31" xfId="4224"/>
    <cellStyle name="20% - Акцент5 32" xfId="4225"/>
    <cellStyle name="20% - Акцент5 33" xfId="4226"/>
    <cellStyle name="20% - Акцент5 34" xfId="4227"/>
    <cellStyle name="20% - Акцент5 35" xfId="4228"/>
    <cellStyle name="20% - Акцент5 4" xfId="1198"/>
    <cellStyle name="20% - Акцент5 4 2" xfId="1199"/>
    <cellStyle name="20% - Акцент5 4 3" xfId="1200"/>
    <cellStyle name="20% - Акцент5 4 4" xfId="4229"/>
    <cellStyle name="20% - Акцент5 4_46EE.2011(v1.0)" xfId="1201"/>
    <cellStyle name="20% - Акцент5 5" xfId="1202"/>
    <cellStyle name="20% - Акцент5 5 2" xfId="1203"/>
    <cellStyle name="20% - Акцент5 5 3" xfId="1204"/>
    <cellStyle name="20% - Акцент5 5 4" xfId="4230"/>
    <cellStyle name="20% - Акцент5 5_46EE.2011(v1.0)" xfId="1205"/>
    <cellStyle name="20% - Акцент5 6" xfId="1206"/>
    <cellStyle name="20% - Акцент5 6 2" xfId="1207"/>
    <cellStyle name="20% - Акцент5 6 3" xfId="1208"/>
    <cellStyle name="20% - Акцент5 6 4" xfId="4231"/>
    <cellStyle name="20% - Акцент5 6_46EE.2011(v1.0)" xfId="1209"/>
    <cellStyle name="20% - Акцент5 7" xfId="1210"/>
    <cellStyle name="20% - Акцент5 7 2" xfId="1211"/>
    <cellStyle name="20% - Акцент5 7 3" xfId="1212"/>
    <cellStyle name="20% - Акцент5 7 4" xfId="4232"/>
    <cellStyle name="20% - Акцент5 7_46EE.2011(v1.0)" xfId="1213"/>
    <cellStyle name="20% - Акцент5 8" xfId="1214"/>
    <cellStyle name="20% - Акцент5 8 2" xfId="1215"/>
    <cellStyle name="20% - Акцент5 8 3" xfId="1216"/>
    <cellStyle name="20% - Акцент5 8 4" xfId="4233"/>
    <cellStyle name="20% - Акцент5 8_46EE.2011(v1.0)" xfId="1217"/>
    <cellStyle name="20% - Акцент5 9" xfId="1218"/>
    <cellStyle name="20% - Акцент5 9 2" xfId="1219"/>
    <cellStyle name="20% - Акцент5 9 2 2" xfId="1220"/>
    <cellStyle name="20% - Акцент5 9 3" xfId="1221"/>
    <cellStyle name="20% - Акцент5 9 4" xfId="1222"/>
    <cellStyle name="20% - Акцент5 9_46EE.2011(v1.0)" xfId="1223"/>
    <cellStyle name="20% - Акцент6 10" xfId="1224"/>
    <cellStyle name="20% - Акцент6 11" xfId="1225"/>
    <cellStyle name="20% - Акцент6 12" xfId="4234"/>
    <cellStyle name="20% - Акцент6 13" xfId="4235"/>
    <cellStyle name="20% - Акцент6 14" xfId="4236"/>
    <cellStyle name="20% - Акцент6 15" xfId="4237"/>
    <cellStyle name="20% - Акцент6 16" xfId="4238"/>
    <cellStyle name="20% - Акцент6 17" xfId="4239"/>
    <cellStyle name="20% - Акцент6 18" xfId="4240"/>
    <cellStyle name="20% - Акцент6 19" xfId="4241"/>
    <cellStyle name="20% - Акцент6 2" xfId="37"/>
    <cellStyle name="20% - Акцент6 2 2" xfId="1226"/>
    <cellStyle name="20% - Акцент6 2 3" xfId="1227"/>
    <cellStyle name="20% - Акцент6 2 4" xfId="4242"/>
    <cellStyle name="20% - Акцент6 2_46EE.2011(v1.0)" xfId="1228"/>
    <cellStyle name="20% - Акцент6 20" xfId="4243"/>
    <cellStyle name="20% - Акцент6 21" xfId="4244"/>
    <cellStyle name="20% - Акцент6 22" xfId="4245"/>
    <cellStyle name="20% - Акцент6 23" xfId="4246"/>
    <cellStyle name="20% - Акцент6 24" xfId="4247"/>
    <cellStyle name="20% - Акцент6 25" xfId="4248"/>
    <cellStyle name="20% - Акцент6 26" xfId="4249"/>
    <cellStyle name="20% - Акцент6 27" xfId="4250"/>
    <cellStyle name="20% - Акцент6 28" xfId="4251"/>
    <cellStyle name="20% - Акцент6 29" xfId="4252"/>
    <cellStyle name="20% - Акцент6 3" xfId="1229"/>
    <cellStyle name="20% - Акцент6 3 2" xfId="1230"/>
    <cellStyle name="20% - Акцент6 3 3" xfId="1231"/>
    <cellStyle name="20% - Акцент6 3 4" xfId="4253"/>
    <cellStyle name="20% - Акцент6 3_46EE.2011(v1.0)" xfId="1232"/>
    <cellStyle name="20% - Акцент6 30" xfId="4254"/>
    <cellStyle name="20% - Акцент6 31" xfId="4255"/>
    <cellStyle name="20% - Акцент6 32" xfId="4256"/>
    <cellStyle name="20% - Акцент6 33" xfId="4257"/>
    <cellStyle name="20% - Акцент6 34" xfId="4258"/>
    <cellStyle name="20% - Акцент6 35" xfId="4259"/>
    <cellStyle name="20% - Акцент6 4" xfId="1233"/>
    <cellStyle name="20% - Акцент6 4 2" xfId="1234"/>
    <cellStyle name="20% - Акцент6 4 3" xfId="1235"/>
    <cellStyle name="20% - Акцент6 4 4" xfId="4260"/>
    <cellStyle name="20% - Акцент6 4_46EE.2011(v1.0)" xfId="1236"/>
    <cellStyle name="20% - Акцент6 5" xfId="1237"/>
    <cellStyle name="20% - Акцент6 5 2" xfId="1238"/>
    <cellStyle name="20% - Акцент6 5 3" xfId="1239"/>
    <cellStyle name="20% - Акцент6 5 4" xfId="4261"/>
    <cellStyle name="20% - Акцент6 5_46EE.2011(v1.0)" xfId="1240"/>
    <cellStyle name="20% - Акцент6 6" xfId="1241"/>
    <cellStyle name="20% - Акцент6 6 2" xfId="1242"/>
    <cellStyle name="20% - Акцент6 6 3" xfId="1243"/>
    <cellStyle name="20% - Акцент6 6 4" xfId="4262"/>
    <cellStyle name="20% - Акцент6 6_46EE.2011(v1.0)" xfId="1244"/>
    <cellStyle name="20% - Акцент6 7" xfId="1245"/>
    <cellStyle name="20% - Акцент6 7 2" xfId="1246"/>
    <cellStyle name="20% - Акцент6 7 3" xfId="1247"/>
    <cellStyle name="20% - Акцент6 7 4" xfId="4263"/>
    <cellStyle name="20% - Акцент6 7_46EE.2011(v1.0)" xfId="1248"/>
    <cellStyle name="20% - Акцент6 8" xfId="1249"/>
    <cellStyle name="20% - Акцент6 8 2" xfId="1250"/>
    <cellStyle name="20% - Акцент6 8 3" xfId="1251"/>
    <cellStyle name="20% - Акцент6 8 4" xfId="4264"/>
    <cellStyle name="20% - Акцент6 8_46EE.2011(v1.0)" xfId="1252"/>
    <cellStyle name="20% - Акцент6 9" xfId="1253"/>
    <cellStyle name="20% - Акцент6 9 2" xfId="1254"/>
    <cellStyle name="20% - Акцент6 9 2 2" xfId="1255"/>
    <cellStyle name="20% - Акцент6 9 3" xfId="1256"/>
    <cellStyle name="20% - Акцент6 9 4" xfId="1257"/>
    <cellStyle name="20% - Акцент6 9_46EE.2011(v1.0)" xfId="1258"/>
    <cellStyle name="3d" xfId="4265"/>
    <cellStyle name="40% - Accent1" xfId="229"/>
    <cellStyle name="40% - Accent1 2" xfId="1259"/>
    <cellStyle name="40% - Accent1 2 2" xfId="1260"/>
    <cellStyle name="40% - Accent1 3" xfId="1261"/>
    <cellStyle name="40% - Accent1 4" xfId="1262"/>
    <cellStyle name="40% - Accent1_46EE.2011(v1.0)" xfId="1263"/>
    <cellStyle name="40% - Accent2" xfId="230"/>
    <cellStyle name="40% - Accent2 2" xfId="1264"/>
    <cellStyle name="40% - Accent2 2 2" xfId="1265"/>
    <cellStyle name="40% - Accent2 3" xfId="1266"/>
    <cellStyle name="40% - Accent2 4" xfId="1267"/>
    <cellStyle name="40% - Accent2_46EE.2011(v1.0)" xfId="1268"/>
    <cellStyle name="40% - Accent3" xfId="231"/>
    <cellStyle name="40% - Accent3 2" xfId="1269"/>
    <cellStyle name="40% - Accent3 2 2" xfId="1270"/>
    <cellStyle name="40% - Accent3 3" xfId="1271"/>
    <cellStyle name="40% - Accent3 4" xfId="1272"/>
    <cellStyle name="40% - Accent3_46EE.2011(v1.0)" xfId="1273"/>
    <cellStyle name="40% - Accent4" xfId="232"/>
    <cellStyle name="40% - Accent4 2" xfId="1274"/>
    <cellStyle name="40% - Accent4 2 2" xfId="1275"/>
    <cellStyle name="40% - Accent4 3" xfId="1276"/>
    <cellStyle name="40% - Accent4 4" xfId="1277"/>
    <cellStyle name="40% - Accent4_46EE.2011(v1.0)" xfId="1278"/>
    <cellStyle name="40% - Accent5" xfId="233"/>
    <cellStyle name="40% - Accent5 2" xfId="1279"/>
    <cellStyle name="40% - Accent5 3" xfId="1280"/>
    <cellStyle name="40% - Accent5 4" xfId="1281"/>
    <cellStyle name="40% - Accent5_46EE.2011(v1.0)" xfId="1282"/>
    <cellStyle name="40% - Accent6" xfId="234"/>
    <cellStyle name="40% - Accent6 2" xfId="1283"/>
    <cellStyle name="40% - Accent6 2 2" xfId="1284"/>
    <cellStyle name="40% - Accent6 3" xfId="1285"/>
    <cellStyle name="40% - Accent6 4" xfId="1286"/>
    <cellStyle name="40% - Accent6_46EE.2011(v1.0)" xfId="1287"/>
    <cellStyle name="40% - Акцент1 10" xfId="1288"/>
    <cellStyle name="40% - Акцент1 11" xfId="1289"/>
    <cellStyle name="40% - Акцент1 12" xfId="4266"/>
    <cellStyle name="40% - Акцент1 13" xfId="4267"/>
    <cellStyle name="40% - Акцент1 14" xfId="4268"/>
    <cellStyle name="40% - Акцент1 15" xfId="4269"/>
    <cellStyle name="40% - Акцент1 16" xfId="4270"/>
    <cellStyle name="40% - Акцент1 17" xfId="4271"/>
    <cellStyle name="40% - Акцент1 18" xfId="4272"/>
    <cellStyle name="40% - Акцент1 19" xfId="4273"/>
    <cellStyle name="40% - Акцент1 2" xfId="38"/>
    <cellStyle name="40% - Акцент1 2 2" xfId="1290"/>
    <cellStyle name="40% - Акцент1 2 3" xfId="1291"/>
    <cellStyle name="40% - Акцент1 2 4" xfId="4274"/>
    <cellStyle name="40% - Акцент1 2_46EE.2011(v1.0)" xfId="1292"/>
    <cellStyle name="40% - Акцент1 20" xfId="4275"/>
    <cellStyle name="40% - Акцент1 21" xfId="4276"/>
    <cellStyle name="40% - Акцент1 22" xfId="4277"/>
    <cellStyle name="40% - Акцент1 23" xfId="4278"/>
    <cellStyle name="40% - Акцент1 24" xfId="4279"/>
    <cellStyle name="40% - Акцент1 25" xfId="4280"/>
    <cellStyle name="40% - Акцент1 26" xfId="4281"/>
    <cellStyle name="40% - Акцент1 27" xfId="4282"/>
    <cellStyle name="40% - Акцент1 28" xfId="4283"/>
    <cellStyle name="40% - Акцент1 29" xfId="4284"/>
    <cellStyle name="40% - Акцент1 3" xfId="1293"/>
    <cellStyle name="40% - Акцент1 3 2" xfId="1294"/>
    <cellStyle name="40% - Акцент1 3 3" xfId="1295"/>
    <cellStyle name="40% - Акцент1 3 4" xfId="4285"/>
    <cellStyle name="40% - Акцент1 3_46EE.2011(v1.0)" xfId="1296"/>
    <cellStyle name="40% - Акцент1 30" xfId="4286"/>
    <cellStyle name="40% - Акцент1 31" xfId="4287"/>
    <cellStyle name="40% - Акцент1 32" xfId="4288"/>
    <cellStyle name="40% - Акцент1 33" xfId="4289"/>
    <cellStyle name="40% - Акцент1 34" xfId="4290"/>
    <cellStyle name="40% - Акцент1 35" xfId="4291"/>
    <cellStyle name="40% - Акцент1 4" xfId="1297"/>
    <cellStyle name="40% - Акцент1 4 2" xfId="1298"/>
    <cellStyle name="40% - Акцент1 4 3" xfId="1299"/>
    <cellStyle name="40% - Акцент1 4 4" xfId="4292"/>
    <cellStyle name="40% - Акцент1 4_46EE.2011(v1.0)" xfId="1300"/>
    <cellStyle name="40% - Акцент1 5" xfId="1301"/>
    <cellStyle name="40% - Акцент1 5 2" xfId="1302"/>
    <cellStyle name="40% - Акцент1 5 3" xfId="1303"/>
    <cellStyle name="40% - Акцент1 5 4" xfId="4293"/>
    <cellStyle name="40% - Акцент1 5_46EE.2011(v1.0)" xfId="1304"/>
    <cellStyle name="40% - Акцент1 6" xfId="1305"/>
    <cellStyle name="40% - Акцент1 6 2" xfId="1306"/>
    <cellStyle name="40% - Акцент1 6 3" xfId="1307"/>
    <cellStyle name="40% - Акцент1 6 4" xfId="4294"/>
    <cellStyle name="40% - Акцент1 6_46EE.2011(v1.0)" xfId="1308"/>
    <cellStyle name="40% - Акцент1 7" xfId="1309"/>
    <cellStyle name="40% - Акцент1 7 2" xfId="1310"/>
    <cellStyle name="40% - Акцент1 7 3" xfId="1311"/>
    <cellStyle name="40% - Акцент1 7 4" xfId="4295"/>
    <cellStyle name="40% - Акцент1 7_46EE.2011(v1.0)" xfId="1312"/>
    <cellStyle name="40% - Акцент1 8" xfId="1313"/>
    <cellStyle name="40% - Акцент1 8 2" xfId="1314"/>
    <cellStyle name="40% - Акцент1 8 3" xfId="1315"/>
    <cellStyle name="40% - Акцент1 8 4" xfId="4296"/>
    <cellStyle name="40% - Акцент1 8_46EE.2011(v1.0)" xfId="1316"/>
    <cellStyle name="40% - Акцент1 9" xfId="1317"/>
    <cellStyle name="40% - Акцент1 9 2" xfId="1318"/>
    <cellStyle name="40% - Акцент1 9 2 2" xfId="1319"/>
    <cellStyle name="40% - Акцент1 9 3" xfId="1320"/>
    <cellStyle name="40% - Акцент1 9 4" xfId="1321"/>
    <cellStyle name="40% - Акцент1 9_46EE.2011(v1.0)" xfId="1322"/>
    <cellStyle name="40% - Акцент2 10" xfId="1323"/>
    <cellStyle name="40% - Акцент2 11" xfId="1324"/>
    <cellStyle name="40% - Акцент2 12" xfId="4297"/>
    <cellStyle name="40% - Акцент2 13" xfId="4298"/>
    <cellStyle name="40% - Акцент2 14" xfId="4299"/>
    <cellStyle name="40% - Акцент2 15" xfId="4300"/>
    <cellStyle name="40% - Акцент2 16" xfId="4301"/>
    <cellStyle name="40% - Акцент2 17" xfId="4302"/>
    <cellStyle name="40% - Акцент2 18" xfId="4303"/>
    <cellStyle name="40% - Акцент2 19" xfId="4304"/>
    <cellStyle name="40% - Акцент2 2" xfId="39"/>
    <cellStyle name="40% - Акцент2 2 2" xfId="1325"/>
    <cellStyle name="40% - Акцент2 2 3" xfId="1326"/>
    <cellStyle name="40% - Акцент2 2 4" xfId="4305"/>
    <cellStyle name="40% - Акцент2 2_46EE.2011(v1.0)" xfId="1327"/>
    <cellStyle name="40% - Акцент2 20" xfId="4306"/>
    <cellStyle name="40% - Акцент2 21" xfId="4307"/>
    <cellStyle name="40% - Акцент2 22" xfId="4308"/>
    <cellStyle name="40% - Акцент2 23" xfId="4309"/>
    <cellStyle name="40% - Акцент2 24" xfId="4310"/>
    <cellStyle name="40% - Акцент2 25" xfId="4311"/>
    <cellStyle name="40% - Акцент2 26" xfId="4312"/>
    <cellStyle name="40% - Акцент2 27" xfId="4313"/>
    <cellStyle name="40% - Акцент2 28" xfId="4314"/>
    <cellStyle name="40% - Акцент2 29" xfId="4315"/>
    <cellStyle name="40% - Акцент2 3" xfId="1328"/>
    <cellStyle name="40% - Акцент2 3 2" xfId="1329"/>
    <cellStyle name="40% - Акцент2 3 3" xfId="1330"/>
    <cellStyle name="40% - Акцент2 3 4" xfId="4316"/>
    <cellStyle name="40% - Акцент2 3_46EE.2011(v1.0)" xfId="1331"/>
    <cellStyle name="40% - Акцент2 30" xfId="4317"/>
    <cellStyle name="40% - Акцент2 31" xfId="4318"/>
    <cellStyle name="40% - Акцент2 32" xfId="4319"/>
    <cellStyle name="40% - Акцент2 33" xfId="4320"/>
    <cellStyle name="40% - Акцент2 34" xfId="4321"/>
    <cellStyle name="40% - Акцент2 35" xfId="4322"/>
    <cellStyle name="40% - Акцент2 4" xfId="1332"/>
    <cellStyle name="40% - Акцент2 4 2" xfId="1333"/>
    <cellStyle name="40% - Акцент2 4 3" xfId="1334"/>
    <cellStyle name="40% - Акцент2 4 4" xfId="4323"/>
    <cellStyle name="40% - Акцент2 4_46EE.2011(v1.0)" xfId="1335"/>
    <cellStyle name="40% - Акцент2 5" xfId="1336"/>
    <cellStyle name="40% - Акцент2 5 2" xfId="1337"/>
    <cellStyle name="40% - Акцент2 5 3" xfId="1338"/>
    <cellStyle name="40% - Акцент2 5 4" xfId="4324"/>
    <cellStyle name="40% - Акцент2 5_46EE.2011(v1.0)" xfId="1339"/>
    <cellStyle name="40% - Акцент2 6" xfId="1340"/>
    <cellStyle name="40% - Акцент2 6 2" xfId="1341"/>
    <cellStyle name="40% - Акцент2 6 3" xfId="1342"/>
    <cellStyle name="40% - Акцент2 6 4" xfId="4325"/>
    <cellStyle name="40% - Акцент2 6_46EE.2011(v1.0)" xfId="1343"/>
    <cellStyle name="40% - Акцент2 7" xfId="1344"/>
    <cellStyle name="40% - Акцент2 7 2" xfId="1345"/>
    <cellStyle name="40% - Акцент2 7 3" xfId="1346"/>
    <cellStyle name="40% - Акцент2 7 4" xfId="4326"/>
    <cellStyle name="40% - Акцент2 7_46EE.2011(v1.0)" xfId="1347"/>
    <cellStyle name="40% - Акцент2 8" xfId="1348"/>
    <cellStyle name="40% - Акцент2 8 2" xfId="1349"/>
    <cellStyle name="40% - Акцент2 8 3" xfId="1350"/>
    <cellStyle name="40% - Акцент2 8 4" xfId="4327"/>
    <cellStyle name="40% - Акцент2 8_46EE.2011(v1.0)" xfId="1351"/>
    <cellStyle name="40% - Акцент2 9" xfId="1352"/>
    <cellStyle name="40% - Акцент2 9 2" xfId="1353"/>
    <cellStyle name="40% - Акцент2 9 2 2" xfId="1354"/>
    <cellStyle name="40% - Акцент2 9 3" xfId="1355"/>
    <cellStyle name="40% - Акцент2 9 4" xfId="1356"/>
    <cellStyle name="40% - Акцент2 9_46EE.2011(v1.0)" xfId="1357"/>
    <cellStyle name="40% - Акцент3 10" xfId="1358"/>
    <cellStyle name="40% - Акцент3 11" xfId="1359"/>
    <cellStyle name="40% - Акцент3 12" xfId="4328"/>
    <cellStyle name="40% - Акцент3 13" xfId="4329"/>
    <cellStyle name="40% - Акцент3 14" xfId="4330"/>
    <cellStyle name="40% - Акцент3 15" xfId="4331"/>
    <cellStyle name="40% - Акцент3 16" xfId="4332"/>
    <cellStyle name="40% - Акцент3 17" xfId="4333"/>
    <cellStyle name="40% - Акцент3 18" xfId="4334"/>
    <cellStyle name="40% - Акцент3 19" xfId="4335"/>
    <cellStyle name="40% - Акцент3 2" xfId="40"/>
    <cellStyle name="40% - Акцент3 2 2" xfId="1360"/>
    <cellStyle name="40% - Акцент3 2 3" xfId="1361"/>
    <cellStyle name="40% - Акцент3 2 4" xfId="4336"/>
    <cellStyle name="40% - Акцент3 2_46EE.2011(v1.0)" xfId="1362"/>
    <cellStyle name="40% - Акцент3 20" xfId="4337"/>
    <cellStyle name="40% - Акцент3 21" xfId="4338"/>
    <cellStyle name="40% - Акцент3 22" xfId="4339"/>
    <cellStyle name="40% - Акцент3 23" xfId="4340"/>
    <cellStyle name="40% - Акцент3 24" xfId="4341"/>
    <cellStyle name="40% - Акцент3 25" xfId="4342"/>
    <cellStyle name="40% - Акцент3 26" xfId="4343"/>
    <cellStyle name="40% - Акцент3 27" xfId="4344"/>
    <cellStyle name="40% - Акцент3 28" xfId="4345"/>
    <cellStyle name="40% - Акцент3 29" xfId="4346"/>
    <cellStyle name="40% - Акцент3 3" xfId="1363"/>
    <cellStyle name="40% - Акцент3 3 2" xfId="1364"/>
    <cellStyle name="40% - Акцент3 3 3" xfId="1365"/>
    <cellStyle name="40% - Акцент3 3 4" xfId="4347"/>
    <cellStyle name="40% - Акцент3 3_46EE.2011(v1.0)" xfId="1366"/>
    <cellStyle name="40% - Акцент3 30" xfId="4348"/>
    <cellStyle name="40% - Акцент3 31" xfId="4349"/>
    <cellStyle name="40% - Акцент3 32" xfId="4350"/>
    <cellStyle name="40% - Акцент3 33" xfId="4351"/>
    <cellStyle name="40% - Акцент3 34" xfId="4352"/>
    <cellStyle name="40% - Акцент3 35" xfId="4353"/>
    <cellStyle name="40% - Акцент3 4" xfId="1367"/>
    <cellStyle name="40% - Акцент3 4 2" xfId="1368"/>
    <cellStyle name="40% - Акцент3 4 3" xfId="1369"/>
    <cellStyle name="40% - Акцент3 4 4" xfId="4354"/>
    <cellStyle name="40% - Акцент3 4_46EE.2011(v1.0)" xfId="1370"/>
    <cellStyle name="40% - Акцент3 5" xfId="1371"/>
    <cellStyle name="40% - Акцент3 5 2" xfId="1372"/>
    <cellStyle name="40% - Акцент3 5 3" xfId="1373"/>
    <cellStyle name="40% - Акцент3 5 4" xfId="4355"/>
    <cellStyle name="40% - Акцент3 5_46EE.2011(v1.0)" xfId="1374"/>
    <cellStyle name="40% - Акцент3 6" xfId="1375"/>
    <cellStyle name="40% - Акцент3 6 2" xfId="1376"/>
    <cellStyle name="40% - Акцент3 6 3" xfId="1377"/>
    <cellStyle name="40% - Акцент3 6 4" xfId="4356"/>
    <cellStyle name="40% - Акцент3 6_46EE.2011(v1.0)" xfId="1378"/>
    <cellStyle name="40% - Акцент3 7" xfId="1379"/>
    <cellStyle name="40% - Акцент3 7 2" xfId="1380"/>
    <cellStyle name="40% - Акцент3 7 3" xfId="1381"/>
    <cellStyle name="40% - Акцент3 7 4" xfId="4357"/>
    <cellStyle name="40% - Акцент3 7_46EE.2011(v1.0)" xfId="1382"/>
    <cellStyle name="40% - Акцент3 8" xfId="1383"/>
    <cellStyle name="40% - Акцент3 8 2" xfId="1384"/>
    <cellStyle name="40% - Акцент3 8 3" xfId="1385"/>
    <cellStyle name="40% - Акцент3 8 4" xfId="4358"/>
    <cellStyle name="40% - Акцент3 8_46EE.2011(v1.0)" xfId="1386"/>
    <cellStyle name="40% - Акцент3 9" xfId="1387"/>
    <cellStyle name="40% - Акцент3 9 2" xfId="1388"/>
    <cellStyle name="40% - Акцент3 9 2 2" xfId="1389"/>
    <cellStyle name="40% - Акцент3 9 3" xfId="1390"/>
    <cellStyle name="40% - Акцент3 9 4" xfId="1391"/>
    <cellStyle name="40% - Акцент3 9_46EE.2011(v1.0)" xfId="1392"/>
    <cellStyle name="40% - Акцент4 10" xfId="1393"/>
    <cellStyle name="40% - Акцент4 11" xfId="1394"/>
    <cellStyle name="40% - Акцент4 12" xfId="4359"/>
    <cellStyle name="40% - Акцент4 13" xfId="4360"/>
    <cellStyle name="40% - Акцент4 14" xfId="4361"/>
    <cellStyle name="40% - Акцент4 15" xfId="4362"/>
    <cellStyle name="40% - Акцент4 16" xfId="4363"/>
    <cellStyle name="40% - Акцент4 17" xfId="4364"/>
    <cellStyle name="40% - Акцент4 18" xfId="4365"/>
    <cellStyle name="40% - Акцент4 19" xfId="4366"/>
    <cellStyle name="40% - Акцент4 2" xfId="41"/>
    <cellStyle name="40% - Акцент4 2 2" xfId="1395"/>
    <cellStyle name="40% - Акцент4 2 3" xfId="1396"/>
    <cellStyle name="40% - Акцент4 2 4" xfId="4367"/>
    <cellStyle name="40% - Акцент4 2_46EE.2011(v1.0)" xfId="1397"/>
    <cellStyle name="40% - Акцент4 20" xfId="4368"/>
    <cellStyle name="40% - Акцент4 21" xfId="4369"/>
    <cellStyle name="40% - Акцент4 22" xfId="4370"/>
    <cellStyle name="40% - Акцент4 23" xfId="4371"/>
    <cellStyle name="40% - Акцент4 24" xfId="4372"/>
    <cellStyle name="40% - Акцент4 25" xfId="4373"/>
    <cellStyle name="40% - Акцент4 26" xfId="4374"/>
    <cellStyle name="40% - Акцент4 27" xfId="4375"/>
    <cellStyle name="40% - Акцент4 28" xfId="4376"/>
    <cellStyle name="40% - Акцент4 29" xfId="4377"/>
    <cellStyle name="40% - Акцент4 3" xfId="1398"/>
    <cellStyle name="40% - Акцент4 3 2" xfId="1399"/>
    <cellStyle name="40% - Акцент4 3 3" xfId="1400"/>
    <cellStyle name="40% - Акцент4 3 4" xfId="4378"/>
    <cellStyle name="40% - Акцент4 3_46EE.2011(v1.0)" xfId="1401"/>
    <cellStyle name="40% - Акцент4 30" xfId="4379"/>
    <cellStyle name="40% - Акцент4 31" xfId="4380"/>
    <cellStyle name="40% - Акцент4 32" xfId="4381"/>
    <cellStyle name="40% - Акцент4 33" xfId="4382"/>
    <cellStyle name="40% - Акцент4 34" xfId="4383"/>
    <cellStyle name="40% - Акцент4 35" xfId="4384"/>
    <cellStyle name="40% - Акцент4 4" xfId="1402"/>
    <cellStyle name="40% - Акцент4 4 2" xfId="1403"/>
    <cellStyle name="40% - Акцент4 4 3" xfId="1404"/>
    <cellStyle name="40% - Акцент4 4 4" xfId="4385"/>
    <cellStyle name="40% - Акцент4 4_46EE.2011(v1.0)" xfId="1405"/>
    <cellStyle name="40% - Акцент4 5" xfId="1406"/>
    <cellStyle name="40% - Акцент4 5 2" xfId="1407"/>
    <cellStyle name="40% - Акцент4 5 3" xfId="1408"/>
    <cellStyle name="40% - Акцент4 5 4" xfId="4386"/>
    <cellStyle name="40% - Акцент4 5_46EE.2011(v1.0)" xfId="1409"/>
    <cellStyle name="40% - Акцент4 6" xfId="1410"/>
    <cellStyle name="40% - Акцент4 6 2" xfId="1411"/>
    <cellStyle name="40% - Акцент4 6 3" xfId="1412"/>
    <cellStyle name="40% - Акцент4 6 4" xfId="4387"/>
    <cellStyle name="40% - Акцент4 6_46EE.2011(v1.0)" xfId="1413"/>
    <cellStyle name="40% - Акцент4 7" xfId="1414"/>
    <cellStyle name="40% - Акцент4 7 2" xfId="1415"/>
    <cellStyle name="40% - Акцент4 7 3" xfId="1416"/>
    <cellStyle name="40% - Акцент4 7 4" xfId="4388"/>
    <cellStyle name="40% - Акцент4 7_46EE.2011(v1.0)" xfId="1417"/>
    <cellStyle name="40% - Акцент4 8" xfId="1418"/>
    <cellStyle name="40% - Акцент4 8 2" xfId="1419"/>
    <cellStyle name="40% - Акцент4 8 3" xfId="1420"/>
    <cellStyle name="40% - Акцент4 8 4" xfId="4389"/>
    <cellStyle name="40% - Акцент4 8_46EE.2011(v1.0)" xfId="1421"/>
    <cellStyle name="40% - Акцент4 9" xfId="1422"/>
    <cellStyle name="40% - Акцент4 9 2" xfId="1423"/>
    <cellStyle name="40% - Акцент4 9 2 2" xfId="1424"/>
    <cellStyle name="40% - Акцент4 9 3" xfId="1425"/>
    <cellStyle name="40% - Акцент4 9 4" xfId="1426"/>
    <cellStyle name="40% - Акцент4 9_46EE.2011(v1.0)" xfId="1427"/>
    <cellStyle name="40% - Акцент5 10" xfId="1428"/>
    <cellStyle name="40% - Акцент5 11" xfId="1429"/>
    <cellStyle name="40% - Акцент5 12" xfId="4390"/>
    <cellStyle name="40% - Акцент5 13" xfId="4391"/>
    <cellStyle name="40% - Акцент5 14" xfId="4392"/>
    <cellStyle name="40% - Акцент5 15" xfId="4393"/>
    <cellStyle name="40% - Акцент5 16" xfId="4394"/>
    <cellStyle name="40% - Акцент5 17" xfId="4395"/>
    <cellStyle name="40% - Акцент5 18" xfId="4396"/>
    <cellStyle name="40% - Акцент5 19" xfId="4397"/>
    <cellStyle name="40% - Акцент5 2" xfId="42"/>
    <cellStyle name="40% - Акцент5 2 2" xfId="1430"/>
    <cellStyle name="40% - Акцент5 2 3" xfId="1431"/>
    <cellStyle name="40% - Акцент5 2 4" xfId="4398"/>
    <cellStyle name="40% - Акцент5 2_46EE.2011(v1.0)" xfId="1432"/>
    <cellStyle name="40% - Акцент5 20" xfId="4399"/>
    <cellStyle name="40% - Акцент5 21" xfId="4400"/>
    <cellStyle name="40% - Акцент5 22" xfId="4401"/>
    <cellStyle name="40% - Акцент5 23" xfId="4402"/>
    <cellStyle name="40% - Акцент5 24" xfId="4403"/>
    <cellStyle name="40% - Акцент5 25" xfId="4404"/>
    <cellStyle name="40% - Акцент5 26" xfId="4405"/>
    <cellStyle name="40% - Акцент5 27" xfId="4406"/>
    <cellStyle name="40% - Акцент5 28" xfId="4407"/>
    <cellStyle name="40% - Акцент5 29" xfId="4408"/>
    <cellStyle name="40% - Акцент5 3" xfId="1433"/>
    <cellStyle name="40% - Акцент5 3 2" xfId="1434"/>
    <cellStyle name="40% - Акцент5 3 3" xfId="1435"/>
    <cellStyle name="40% - Акцент5 3 4" xfId="4409"/>
    <cellStyle name="40% - Акцент5 3_46EE.2011(v1.0)" xfId="1436"/>
    <cellStyle name="40% - Акцент5 30" xfId="4410"/>
    <cellStyle name="40% - Акцент5 31" xfId="4411"/>
    <cellStyle name="40% - Акцент5 32" xfId="4412"/>
    <cellStyle name="40% - Акцент5 33" xfId="4413"/>
    <cellStyle name="40% - Акцент5 34" xfId="4414"/>
    <cellStyle name="40% - Акцент5 35" xfId="4415"/>
    <cellStyle name="40% - Акцент5 4" xfId="1437"/>
    <cellStyle name="40% - Акцент5 4 2" xfId="1438"/>
    <cellStyle name="40% - Акцент5 4 3" xfId="1439"/>
    <cellStyle name="40% - Акцент5 4 4" xfId="4416"/>
    <cellStyle name="40% - Акцент5 4_46EE.2011(v1.0)" xfId="1440"/>
    <cellStyle name="40% - Акцент5 5" xfId="1441"/>
    <cellStyle name="40% - Акцент5 5 2" xfId="1442"/>
    <cellStyle name="40% - Акцент5 5 3" xfId="1443"/>
    <cellStyle name="40% - Акцент5 5 4" xfId="4417"/>
    <cellStyle name="40% - Акцент5 5_46EE.2011(v1.0)" xfId="1444"/>
    <cellStyle name="40% - Акцент5 6" xfId="1445"/>
    <cellStyle name="40% - Акцент5 6 2" xfId="1446"/>
    <cellStyle name="40% - Акцент5 6 3" xfId="1447"/>
    <cellStyle name="40% - Акцент5 6 4" xfId="4418"/>
    <cellStyle name="40% - Акцент5 6_46EE.2011(v1.0)" xfId="1448"/>
    <cellStyle name="40% - Акцент5 7" xfId="1449"/>
    <cellStyle name="40% - Акцент5 7 2" xfId="1450"/>
    <cellStyle name="40% - Акцент5 7 3" xfId="1451"/>
    <cellStyle name="40% - Акцент5 7 4" xfId="4419"/>
    <cellStyle name="40% - Акцент5 7_46EE.2011(v1.0)" xfId="1452"/>
    <cellStyle name="40% - Акцент5 8" xfId="1453"/>
    <cellStyle name="40% - Акцент5 8 2" xfId="1454"/>
    <cellStyle name="40% - Акцент5 8 3" xfId="1455"/>
    <cellStyle name="40% - Акцент5 8 4" xfId="4420"/>
    <cellStyle name="40% - Акцент5 8_46EE.2011(v1.0)" xfId="1456"/>
    <cellStyle name="40% - Акцент5 9" xfId="1457"/>
    <cellStyle name="40% - Акцент5 9 2" xfId="1458"/>
    <cellStyle name="40% - Акцент5 9 2 2" xfId="1459"/>
    <cellStyle name="40% - Акцент5 9 3" xfId="1460"/>
    <cellStyle name="40% - Акцент5 9 4" xfId="1461"/>
    <cellStyle name="40% - Акцент5 9_46EE.2011(v1.0)" xfId="1462"/>
    <cellStyle name="40% - Акцент6 10" xfId="1463"/>
    <cellStyle name="40% - Акцент6 11" xfId="1464"/>
    <cellStyle name="40% - Акцент6 12" xfId="4421"/>
    <cellStyle name="40% - Акцент6 13" xfId="4422"/>
    <cellStyle name="40% - Акцент6 14" xfId="4423"/>
    <cellStyle name="40% - Акцент6 15" xfId="4424"/>
    <cellStyle name="40% - Акцент6 16" xfId="4425"/>
    <cellStyle name="40% - Акцент6 17" xfId="4426"/>
    <cellStyle name="40% - Акцент6 18" xfId="4427"/>
    <cellStyle name="40% - Акцент6 19" xfId="4428"/>
    <cellStyle name="40% - Акцент6 2" xfId="43"/>
    <cellStyle name="40% - Акцент6 2 2" xfId="1465"/>
    <cellStyle name="40% - Акцент6 2 3" xfId="1466"/>
    <cellStyle name="40% - Акцент6 2 4" xfId="4429"/>
    <cellStyle name="40% - Акцент6 2_46EE.2011(v1.0)" xfId="1467"/>
    <cellStyle name="40% - Акцент6 20" xfId="4430"/>
    <cellStyle name="40% - Акцент6 21" xfId="4431"/>
    <cellStyle name="40% - Акцент6 22" xfId="4432"/>
    <cellStyle name="40% - Акцент6 23" xfId="4433"/>
    <cellStyle name="40% - Акцент6 24" xfId="4434"/>
    <cellStyle name="40% - Акцент6 25" xfId="4435"/>
    <cellStyle name="40% - Акцент6 26" xfId="4436"/>
    <cellStyle name="40% - Акцент6 27" xfId="4437"/>
    <cellStyle name="40% - Акцент6 28" xfId="4438"/>
    <cellStyle name="40% - Акцент6 29" xfId="4439"/>
    <cellStyle name="40% - Акцент6 3" xfId="1468"/>
    <cellStyle name="40% - Акцент6 3 2" xfId="1469"/>
    <cellStyle name="40% - Акцент6 3 3" xfId="1470"/>
    <cellStyle name="40% - Акцент6 3 4" xfId="4440"/>
    <cellStyle name="40% - Акцент6 3_46EE.2011(v1.0)" xfId="1471"/>
    <cellStyle name="40% - Акцент6 30" xfId="4441"/>
    <cellStyle name="40% - Акцент6 31" xfId="4442"/>
    <cellStyle name="40% - Акцент6 32" xfId="4443"/>
    <cellStyle name="40% - Акцент6 33" xfId="4444"/>
    <cellStyle name="40% - Акцент6 34" xfId="4445"/>
    <cellStyle name="40% - Акцент6 35" xfId="4446"/>
    <cellStyle name="40% - Акцент6 4" xfId="1472"/>
    <cellStyle name="40% - Акцент6 4 2" xfId="1473"/>
    <cellStyle name="40% - Акцент6 4 3" xfId="1474"/>
    <cellStyle name="40% - Акцент6 4 4" xfId="4447"/>
    <cellStyle name="40% - Акцент6 4_46EE.2011(v1.0)" xfId="1475"/>
    <cellStyle name="40% - Акцент6 5" xfId="1476"/>
    <cellStyle name="40% - Акцент6 5 2" xfId="1477"/>
    <cellStyle name="40% - Акцент6 5 3" xfId="1478"/>
    <cellStyle name="40% - Акцент6 5 4" xfId="4448"/>
    <cellStyle name="40% - Акцент6 5_46EE.2011(v1.0)" xfId="1479"/>
    <cellStyle name="40% - Акцент6 6" xfId="1480"/>
    <cellStyle name="40% - Акцент6 6 2" xfId="1481"/>
    <cellStyle name="40% - Акцент6 6 3" xfId="1482"/>
    <cellStyle name="40% - Акцент6 6 4" xfId="4449"/>
    <cellStyle name="40% - Акцент6 6_46EE.2011(v1.0)" xfId="1483"/>
    <cellStyle name="40% - Акцент6 7" xfId="1484"/>
    <cellStyle name="40% - Акцент6 7 2" xfId="1485"/>
    <cellStyle name="40% - Акцент6 7 3" xfId="1486"/>
    <cellStyle name="40% - Акцент6 7 4" xfId="4450"/>
    <cellStyle name="40% - Акцент6 7_46EE.2011(v1.0)" xfId="1487"/>
    <cellStyle name="40% - Акцент6 8" xfId="1488"/>
    <cellStyle name="40% - Акцент6 8 2" xfId="1489"/>
    <cellStyle name="40% - Акцент6 8 3" xfId="1490"/>
    <cellStyle name="40% - Акцент6 8 4" xfId="4451"/>
    <cellStyle name="40% - Акцент6 8_46EE.2011(v1.0)" xfId="1491"/>
    <cellStyle name="40% - Акцент6 9" xfId="1492"/>
    <cellStyle name="40% - Акцент6 9 2" xfId="1493"/>
    <cellStyle name="40% - Акцент6 9 2 2" xfId="1494"/>
    <cellStyle name="40% - Акцент6 9 3" xfId="1495"/>
    <cellStyle name="40% - Акцент6 9 4" xfId="1496"/>
    <cellStyle name="40% - Акцент6 9_46EE.2011(v1.0)" xfId="1497"/>
    <cellStyle name="50%" xfId="1498"/>
    <cellStyle name="60% - Accent1" xfId="235"/>
    <cellStyle name="60% - Accent1 2" xfId="1499"/>
    <cellStyle name="60% - Accent2" xfId="236"/>
    <cellStyle name="60% - Accent2 2" xfId="1500"/>
    <cellStyle name="60% - Accent3" xfId="237"/>
    <cellStyle name="60% - Accent3 2" xfId="1501"/>
    <cellStyle name="60% - Accent4" xfId="238"/>
    <cellStyle name="60% - Accent4 2" xfId="1502"/>
    <cellStyle name="60% - Accent5" xfId="239"/>
    <cellStyle name="60% - Accent5 2" xfId="1503"/>
    <cellStyle name="60% - Accent6" xfId="240"/>
    <cellStyle name="60% - Accent6 2" xfId="1504"/>
    <cellStyle name="60% - Акцент1 10" xfId="1505"/>
    <cellStyle name="60% - Акцент1 11" xfId="1506"/>
    <cellStyle name="60% - Акцент1 12" xfId="4452"/>
    <cellStyle name="60% - Акцент1 13" xfId="4453"/>
    <cellStyle name="60% - Акцент1 14" xfId="4454"/>
    <cellStyle name="60% - Акцент1 15" xfId="4455"/>
    <cellStyle name="60% - Акцент1 16" xfId="4456"/>
    <cellStyle name="60% - Акцент1 17" xfId="4457"/>
    <cellStyle name="60% - Акцент1 18" xfId="4458"/>
    <cellStyle name="60% - Акцент1 19" xfId="4459"/>
    <cellStyle name="60% - Акцент1 2" xfId="44"/>
    <cellStyle name="60% - Акцент1 2 2" xfId="1507"/>
    <cellStyle name="60% - Акцент1 2 3" xfId="1508"/>
    <cellStyle name="60% - Акцент1 20" xfId="4460"/>
    <cellStyle name="60% - Акцент1 21" xfId="4461"/>
    <cellStyle name="60% - Акцент1 22" xfId="4462"/>
    <cellStyle name="60% - Акцент1 23" xfId="4463"/>
    <cellStyle name="60% - Акцент1 24" xfId="4464"/>
    <cellStyle name="60% - Акцент1 25" xfId="4465"/>
    <cellStyle name="60% - Акцент1 26" xfId="4466"/>
    <cellStyle name="60% - Акцент1 27" xfId="4467"/>
    <cellStyle name="60% - Акцент1 28" xfId="4468"/>
    <cellStyle name="60% - Акцент1 29" xfId="4469"/>
    <cellStyle name="60% - Акцент1 3" xfId="1509"/>
    <cellStyle name="60% - Акцент1 3 2" xfId="1510"/>
    <cellStyle name="60% - Акцент1 3 3" xfId="4470"/>
    <cellStyle name="60% - Акцент1 3 4" xfId="4471"/>
    <cellStyle name="60% - Акцент1 30" xfId="4472"/>
    <cellStyle name="60% - Акцент1 31" xfId="4473"/>
    <cellStyle name="60% - Акцент1 32" xfId="4474"/>
    <cellStyle name="60% - Акцент1 33" xfId="4475"/>
    <cellStyle name="60% - Акцент1 34" xfId="4476"/>
    <cellStyle name="60% - Акцент1 4" xfId="1511"/>
    <cellStyle name="60% - Акцент1 4 2" xfId="1512"/>
    <cellStyle name="60% - Акцент1 4 3" xfId="4477"/>
    <cellStyle name="60% - Акцент1 5" xfId="1513"/>
    <cellStyle name="60% - Акцент1 5 2" xfId="1514"/>
    <cellStyle name="60% - Акцент1 5 3" xfId="4478"/>
    <cellStyle name="60% - Акцент1 6" xfId="1515"/>
    <cellStyle name="60% - Акцент1 6 2" xfId="1516"/>
    <cellStyle name="60% - Акцент1 6 3" xfId="4479"/>
    <cellStyle name="60% - Акцент1 7" xfId="1517"/>
    <cellStyle name="60% - Акцент1 7 2" xfId="1518"/>
    <cellStyle name="60% - Акцент1 7 3" xfId="4480"/>
    <cellStyle name="60% - Акцент1 8" xfId="1519"/>
    <cellStyle name="60% - Акцент1 8 2" xfId="1520"/>
    <cellStyle name="60% - Акцент1 8 2 2" xfId="1521"/>
    <cellStyle name="60% - Акцент1 8 3" xfId="4481"/>
    <cellStyle name="60% - Акцент1 9" xfId="1522"/>
    <cellStyle name="60% - Акцент1 9 2" xfId="1523"/>
    <cellStyle name="60% - Акцент1 9 2 2" xfId="1524"/>
    <cellStyle name="60% - Акцент1 9 3" xfId="1525"/>
    <cellStyle name="60% - Акцент2 10" xfId="1526"/>
    <cellStyle name="60% - Акцент2 11" xfId="1527"/>
    <cellStyle name="60% - Акцент2 12" xfId="4482"/>
    <cellStyle name="60% - Акцент2 13" xfId="4483"/>
    <cellStyle name="60% - Акцент2 14" xfId="4484"/>
    <cellStyle name="60% - Акцент2 15" xfId="4485"/>
    <cellStyle name="60% - Акцент2 16" xfId="4486"/>
    <cellStyle name="60% - Акцент2 17" xfId="4487"/>
    <cellStyle name="60% - Акцент2 18" xfId="4488"/>
    <cellStyle name="60% - Акцент2 19" xfId="4489"/>
    <cellStyle name="60% - Акцент2 2" xfId="45"/>
    <cellStyle name="60% - Акцент2 2 2" xfId="1528"/>
    <cellStyle name="60% - Акцент2 2 3" xfId="1529"/>
    <cellStyle name="60% - Акцент2 20" xfId="4490"/>
    <cellStyle name="60% - Акцент2 21" xfId="4491"/>
    <cellStyle name="60% - Акцент2 22" xfId="4492"/>
    <cellStyle name="60% - Акцент2 23" xfId="4493"/>
    <cellStyle name="60% - Акцент2 24" xfId="4494"/>
    <cellStyle name="60% - Акцент2 25" xfId="4495"/>
    <cellStyle name="60% - Акцент2 26" xfId="4496"/>
    <cellStyle name="60% - Акцент2 27" xfId="4497"/>
    <cellStyle name="60% - Акцент2 28" xfId="4498"/>
    <cellStyle name="60% - Акцент2 29" xfId="4499"/>
    <cellStyle name="60% - Акцент2 3" xfId="1530"/>
    <cellStyle name="60% - Акцент2 3 2" xfId="1531"/>
    <cellStyle name="60% - Акцент2 3 3" xfId="4500"/>
    <cellStyle name="60% - Акцент2 3 4" xfId="4501"/>
    <cellStyle name="60% - Акцент2 30" xfId="4502"/>
    <cellStyle name="60% - Акцент2 31" xfId="4503"/>
    <cellStyle name="60% - Акцент2 32" xfId="4504"/>
    <cellStyle name="60% - Акцент2 33" xfId="4505"/>
    <cellStyle name="60% - Акцент2 34" xfId="4506"/>
    <cellStyle name="60% - Акцент2 4" xfId="1532"/>
    <cellStyle name="60% - Акцент2 4 2" xfId="1533"/>
    <cellStyle name="60% - Акцент2 4 3" xfId="4507"/>
    <cellStyle name="60% - Акцент2 5" xfId="1534"/>
    <cellStyle name="60% - Акцент2 5 2" xfId="1535"/>
    <cellStyle name="60% - Акцент2 5 3" xfId="4508"/>
    <cellStyle name="60% - Акцент2 6" xfId="1536"/>
    <cellStyle name="60% - Акцент2 6 2" xfId="1537"/>
    <cellStyle name="60% - Акцент2 6 3" xfId="4509"/>
    <cellStyle name="60% - Акцент2 7" xfId="1538"/>
    <cellStyle name="60% - Акцент2 7 2" xfId="1539"/>
    <cellStyle name="60% - Акцент2 7 3" xfId="4510"/>
    <cellStyle name="60% - Акцент2 8" xfId="1540"/>
    <cellStyle name="60% - Акцент2 8 2" xfId="1541"/>
    <cellStyle name="60% - Акцент2 8 2 2" xfId="1542"/>
    <cellStyle name="60% - Акцент2 8 3" xfId="4511"/>
    <cellStyle name="60% - Акцент2 9" xfId="1543"/>
    <cellStyle name="60% - Акцент2 9 2" xfId="1544"/>
    <cellStyle name="60% - Акцент2 9 2 2" xfId="1545"/>
    <cellStyle name="60% - Акцент2 9 3" xfId="1546"/>
    <cellStyle name="60% - Акцент3 10" xfId="1547"/>
    <cellStyle name="60% - Акцент3 11" xfId="1548"/>
    <cellStyle name="60% - Акцент3 12" xfId="4512"/>
    <cellStyle name="60% - Акцент3 13" xfId="4513"/>
    <cellStyle name="60% - Акцент3 14" xfId="4514"/>
    <cellStyle name="60% - Акцент3 15" xfId="4515"/>
    <cellStyle name="60% - Акцент3 16" xfId="4516"/>
    <cellStyle name="60% - Акцент3 17" xfId="4517"/>
    <cellStyle name="60% - Акцент3 18" xfId="4518"/>
    <cellStyle name="60% - Акцент3 19" xfId="4519"/>
    <cellStyle name="60% - Акцент3 2" xfId="46"/>
    <cellStyle name="60% - Акцент3 2 2" xfId="1549"/>
    <cellStyle name="60% - Акцент3 2 3" xfId="1550"/>
    <cellStyle name="60% - Акцент3 20" xfId="4520"/>
    <cellStyle name="60% - Акцент3 21" xfId="4521"/>
    <cellStyle name="60% - Акцент3 22" xfId="4522"/>
    <cellStyle name="60% - Акцент3 23" xfId="4523"/>
    <cellStyle name="60% - Акцент3 24" xfId="4524"/>
    <cellStyle name="60% - Акцент3 25" xfId="4525"/>
    <cellStyle name="60% - Акцент3 26" xfId="4526"/>
    <cellStyle name="60% - Акцент3 27" xfId="4527"/>
    <cellStyle name="60% - Акцент3 28" xfId="4528"/>
    <cellStyle name="60% - Акцент3 29" xfId="4529"/>
    <cellStyle name="60% - Акцент3 3" xfId="1551"/>
    <cellStyle name="60% - Акцент3 3 2" xfId="1552"/>
    <cellStyle name="60% - Акцент3 3 3" xfId="4530"/>
    <cellStyle name="60% - Акцент3 3 4" xfId="4531"/>
    <cellStyle name="60% - Акцент3 30" xfId="4532"/>
    <cellStyle name="60% - Акцент3 31" xfId="4533"/>
    <cellStyle name="60% - Акцент3 32" xfId="4534"/>
    <cellStyle name="60% - Акцент3 33" xfId="4535"/>
    <cellStyle name="60% - Акцент3 34" xfId="4536"/>
    <cellStyle name="60% - Акцент3 4" xfId="1553"/>
    <cellStyle name="60% - Акцент3 4 2" xfId="1554"/>
    <cellStyle name="60% - Акцент3 4 3" xfId="4537"/>
    <cellStyle name="60% - Акцент3 5" xfId="1555"/>
    <cellStyle name="60% - Акцент3 5 2" xfId="1556"/>
    <cellStyle name="60% - Акцент3 5 3" xfId="4538"/>
    <cellStyle name="60% - Акцент3 6" xfId="1557"/>
    <cellStyle name="60% - Акцент3 6 2" xfId="1558"/>
    <cellStyle name="60% - Акцент3 6 3" xfId="4539"/>
    <cellStyle name="60% - Акцент3 7" xfId="1559"/>
    <cellStyle name="60% - Акцент3 7 2" xfId="1560"/>
    <cellStyle name="60% - Акцент3 7 3" xfId="4540"/>
    <cellStyle name="60% - Акцент3 8" xfId="1561"/>
    <cellStyle name="60% - Акцент3 8 2" xfId="1562"/>
    <cellStyle name="60% - Акцент3 8 2 2" xfId="1563"/>
    <cellStyle name="60% - Акцент3 8 3" xfId="4541"/>
    <cellStyle name="60% - Акцент3 9" xfId="1564"/>
    <cellStyle name="60% - Акцент3 9 2" xfId="1565"/>
    <cellStyle name="60% - Акцент3 9 2 2" xfId="1566"/>
    <cellStyle name="60% - Акцент3 9 3" xfId="1567"/>
    <cellStyle name="60% - Акцент4 10" xfId="1568"/>
    <cellStyle name="60% - Акцент4 11" xfId="1569"/>
    <cellStyle name="60% - Акцент4 12" xfId="4542"/>
    <cellStyle name="60% - Акцент4 13" xfId="4543"/>
    <cellStyle name="60% - Акцент4 14" xfId="4544"/>
    <cellStyle name="60% - Акцент4 15" xfId="4545"/>
    <cellStyle name="60% - Акцент4 16" xfId="4546"/>
    <cellStyle name="60% - Акцент4 17" xfId="4547"/>
    <cellStyle name="60% - Акцент4 18" xfId="4548"/>
    <cellStyle name="60% - Акцент4 19" xfId="4549"/>
    <cellStyle name="60% - Акцент4 2" xfId="47"/>
    <cellStyle name="60% - Акцент4 2 2" xfId="1570"/>
    <cellStyle name="60% - Акцент4 2 3" xfId="1571"/>
    <cellStyle name="60% - Акцент4 20" xfId="4550"/>
    <cellStyle name="60% - Акцент4 21" xfId="4551"/>
    <cellStyle name="60% - Акцент4 22" xfId="4552"/>
    <cellStyle name="60% - Акцент4 23" xfId="4553"/>
    <cellStyle name="60% - Акцент4 24" xfId="4554"/>
    <cellStyle name="60% - Акцент4 25" xfId="4555"/>
    <cellStyle name="60% - Акцент4 26" xfId="4556"/>
    <cellStyle name="60% - Акцент4 27" xfId="4557"/>
    <cellStyle name="60% - Акцент4 28" xfId="4558"/>
    <cellStyle name="60% - Акцент4 29" xfId="4559"/>
    <cellStyle name="60% - Акцент4 3" xfId="1572"/>
    <cellStyle name="60% - Акцент4 3 2" xfId="1573"/>
    <cellStyle name="60% - Акцент4 3 3" xfId="4560"/>
    <cellStyle name="60% - Акцент4 3 4" xfId="4561"/>
    <cellStyle name="60% - Акцент4 30" xfId="4562"/>
    <cellStyle name="60% - Акцент4 31" xfId="4563"/>
    <cellStyle name="60% - Акцент4 32" xfId="4564"/>
    <cellStyle name="60% - Акцент4 33" xfId="4565"/>
    <cellStyle name="60% - Акцент4 34" xfId="4566"/>
    <cellStyle name="60% - Акцент4 4" xfId="1574"/>
    <cellStyle name="60% - Акцент4 4 2" xfId="1575"/>
    <cellStyle name="60% - Акцент4 4 3" xfId="4567"/>
    <cellStyle name="60% - Акцент4 5" xfId="1576"/>
    <cellStyle name="60% - Акцент4 5 2" xfId="1577"/>
    <cellStyle name="60% - Акцент4 5 3" xfId="4568"/>
    <cellStyle name="60% - Акцент4 6" xfId="1578"/>
    <cellStyle name="60% - Акцент4 6 2" xfId="1579"/>
    <cellStyle name="60% - Акцент4 6 3" xfId="4569"/>
    <cellStyle name="60% - Акцент4 7" xfId="1580"/>
    <cellStyle name="60% - Акцент4 7 2" xfId="1581"/>
    <cellStyle name="60% - Акцент4 7 3" xfId="4570"/>
    <cellStyle name="60% - Акцент4 8" xfId="1582"/>
    <cellStyle name="60% - Акцент4 8 2" xfId="1583"/>
    <cellStyle name="60% - Акцент4 8 2 2" xfId="1584"/>
    <cellStyle name="60% - Акцент4 8 3" xfId="4571"/>
    <cellStyle name="60% - Акцент4 9" xfId="1585"/>
    <cellStyle name="60% - Акцент4 9 2" xfId="1586"/>
    <cellStyle name="60% - Акцент4 9 2 2" xfId="1587"/>
    <cellStyle name="60% - Акцент4 9 3" xfId="1588"/>
    <cellStyle name="60% - Акцент5 10" xfId="1589"/>
    <cellStyle name="60% - Акцент5 11" xfId="1590"/>
    <cellStyle name="60% - Акцент5 12" xfId="4572"/>
    <cellStyle name="60% - Акцент5 13" xfId="4573"/>
    <cellStyle name="60% - Акцент5 14" xfId="4574"/>
    <cellStyle name="60% - Акцент5 15" xfId="4575"/>
    <cellStyle name="60% - Акцент5 16" xfId="4576"/>
    <cellStyle name="60% - Акцент5 17" xfId="4577"/>
    <cellStyle name="60% - Акцент5 18" xfId="4578"/>
    <cellStyle name="60% - Акцент5 19" xfId="4579"/>
    <cellStyle name="60% - Акцент5 2" xfId="48"/>
    <cellStyle name="60% - Акцент5 2 2" xfId="1591"/>
    <cellStyle name="60% - Акцент5 2 3" xfId="1592"/>
    <cellStyle name="60% - Акцент5 20" xfId="4580"/>
    <cellStyle name="60% - Акцент5 21" xfId="4581"/>
    <cellStyle name="60% - Акцент5 22" xfId="4582"/>
    <cellStyle name="60% - Акцент5 23" xfId="4583"/>
    <cellStyle name="60% - Акцент5 24" xfId="4584"/>
    <cellStyle name="60% - Акцент5 25" xfId="4585"/>
    <cellStyle name="60% - Акцент5 26" xfId="4586"/>
    <cellStyle name="60% - Акцент5 27" xfId="4587"/>
    <cellStyle name="60% - Акцент5 28" xfId="4588"/>
    <cellStyle name="60% - Акцент5 29" xfId="4589"/>
    <cellStyle name="60% - Акцент5 3" xfId="1593"/>
    <cellStyle name="60% - Акцент5 3 2" xfId="1594"/>
    <cellStyle name="60% - Акцент5 3 3" xfId="4590"/>
    <cellStyle name="60% - Акцент5 3 4" xfId="4591"/>
    <cellStyle name="60% - Акцент5 30" xfId="4592"/>
    <cellStyle name="60% - Акцент5 31" xfId="4593"/>
    <cellStyle name="60% - Акцент5 32" xfId="4594"/>
    <cellStyle name="60% - Акцент5 33" xfId="4595"/>
    <cellStyle name="60% - Акцент5 34" xfId="4596"/>
    <cellStyle name="60% - Акцент5 4" xfId="1595"/>
    <cellStyle name="60% - Акцент5 4 2" xfId="1596"/>
    <cellStyle name="60% - Акцент5 4 3" xfId="4597"/>
    <cellStyle name="60% - Акцент5 5" xfId="1597"/>
    <cellStyle name="60% - Акцент5 5 2" xfId="1598"/>
    <cellStyle name="60% - Акцент5 5 3" xfId="4598"/>
    <cellStyle name="60% - Акцент5 6" xfId="1599"/>
    <cellStyle name="60% - Акцент5 6 2" xfId="1600"/>
    <cellStyle name="60% - Акцент5 6 3" xfId="4599"/>
    <cellStyle name="60% - Акцент5 7" xfId="1601"/>
    <cellStyle name="60% - Акцент5 7 2" xfId="1602"/>
    <cellStyle name="60% - Акцент5 7 3" xfId="4600"/>
    <cellStyle name="60% - Акцент5 8" xfId="1603"/>
    <cellStyle name="60% - Акцент5 8 2" xfId="1604"/>
    <cellStyle name="60% - Акцент5 8 2 2" xfId="1605"/>
    <cellStyle name="60% - Акцент5 8 3" xfId="4601"/>
    <cellStyle name="60% - Акцент5 9" xfId="1606"/>
    <cellStyle name="60% - Акцент5 9 2" xfId="1607"/>
    <cellStyle name="60% - Акцент5 9 2 2" xfId="1608"/>
    <cellStyle name="60% - Акцент5 9 3" xfId="1609"/>
    <cellStyle name="60% - Акцент6 10" xfId="1610"/>
    <cellStyle name="60% - Акцент6 11" xfId="1611"/>
    <cellStyle name="60% - Акцент6 12" xfId="4602"/>
    <cellStyle name="60% - Акцент6 13" xfId="4603"/>
    <cellStyle name="60% - Акцент6 14" xfId="4604"/>
    <cellStyle name="60% - Акцент6 15" xfId="4605"/>
    <cellStyle name="60% - Акцент6 16" xfId="4606"/>
    <cellStyle name="60% - Акцент6 17" xfId="4607"/>
    <cellStyle name="60% - Акцент6 18" xfId="4608"/>
    <cellStyle name="60% - Акцент6 19" xfId="4609"/>
    <cellStyle name="60% - Акцент6 2" xfId="49"/>
    <cellStyle name="60% - Акцент6 2 2" xfId="1612"/>
    <cellStyle name="60% - Акцент6 2 3" xfId="1613"/>
    <cellStyle name="60% - Акцент6 20" xfId="4610"/>
    <cellStyle name="60% - Акцент6 21" xfId="4611"/>
    <cellStyle name="60% - Акцент6 22" xfId="4612"/>
    <cellStyle name="60% - Акцент6 23" xfId="4613"/>
    <cellStyle name="60% - Акцент6 24" xfId="4614"/>
    <cellStyle name="60% - Акцент6 25" xfId="4615"/>
    <cellStyle name="60% - Акцент6 26" xfId="4616"/>
    <cellStyle name="60% - Акцент6 27" xfId="4617"/>
    <cellStyle name="60% - Акцент6 28" xfId="4618"/>
    <cellStyle name="60% - Акцент6 29" xfId="4619"/>
    <cellStyle name="60% - Акцент6 3" xfId="1614"/>
    <cellStyle name="60% - Акцент6 3 2" xfId="1615"/>
    <cellStyle name="60% - Акцент6 3 3" xfId="4620"/>
    <cellStyle name="60% - Акцент6 3 4" xfId="4621"/>
    <cellStyle name="60% - Акцент6 30" xfId="4622"/>
    <cellStyle name="60% - Акцент6 31" xfId="4623"/>
    <cellStyle name="60% - Акцент6 32" xfId="4624"/>
    <cellStyle name="60% - Акцент6 33" xfId="4625"/>
    <cellStyle name="60% - Акцент6 34" xfId="4626"/>
    <cellStyle name="60% - Акцент6 4" xfId="1616"/>
    <cellStyle name="60% - Акцент6 4 2" xfId="1617"/>
    <cellStyle name="60% - Акцент6 4 3" xfId="4627"/>
    <cellStyle name="60% - Акцент6 5" xfId="1618"/>
    <cellStyle name="60% - Акцент6 5 2" xfId="1619"/>
    <cellStyle name="60% - Акцент6 5 3" xfId="4628"/>
    <cellStyle name="60% - Акцент6 6" xfId="1620"/>
    <cellStyle name="60% - Акцент6 6 2" xfId="1621"/>
    <cellStyle name="60% - Акцент6 6 3" xfId="4629"/>
    <cellStyle name="60% - Акцент6 7" xfId="1622"/>
    <cellStyle name="60% - Акцент6 7 2" xfId="1623"/>
    <cellStyle name="60% - Акцент6 7 3" xfId="4630"/>
    <cellStyle name="60% - Акцент6 8" xfId="1624"/>
    <cellStyle name="60% - Акцент6 8 2" xfId="1625"/>
    <cellStyle name="60% - Акцент6 8 2 2" xfId="1626"/>
    <cellStyle name="60% - Акцент6 8 3" xfId="4631"/>
    <cellStyle name="60% - Акцент6 9" xfId="1627"/>
    <cellStyle name="60% - Акцент6 9 2" xfId="1628"/>
    <cellStyle name="60% - Акцент6 9 2 2" xfId="1629"/>
    <cellStyle name="60% - Акцент6 9 3" xfId="1630"/>
    <cellStyle name="6Code" xfId="4632"/>
    <cellStyle name="75%" xfId="1631"/>
    <cellStyle name="8pt" xfId="4633"/>
    <cellStyle name="Aaia?iue [0]_?anoiau" xfId="4634"/>
    <cellStyle name="Aaia?iue_?anoiau" xfId="4635"/>
    <cellStyle name="Accent1" xfId="241"/>
    <cellStyle name="Accent1 - 20%" xfId="1632"/>
    <cellStyle name="Accent1 - 20% 2" xfId="1633"/>
    <cellStyle name="Accent1 - 20% 3" xfId="1634"/>
    <cellStyle name="Accent1 - 20% 4" xfId="1635"/>
    <cellStyle name="Accent1 - 20% 5" xfId="1636"/>
    <cellStyle name="Accent1 - 20% 6" xfId="1637"/>
    <cellStyle name="Accent1 - 20% 7" xfId="1638"/>
    <cellStyle name="Accent1 - 40%" xfId="1639"/>
    <cellStyle name="Accent1 - 40% 2" xfId="1640"/>
    <cellStyle name="Accent1 - 40% 3" xfId="1641"/>
    <cellStyle name="Accent1 - 40% 4" xfId="1642"/>
    <cellStyle name="Accent1 - 40% 5" xfId="1643"/>
    <cellStyle name="Accent1 - 40% 6" xfId="1644"/>
    <cellStyle name="Accent1 - 40% 7" xfId="1645"/>
    <cellStyle name="Accent1 - 60%" xfId="1646"/>
    <cellStyle name="Accent1 - 60% 2" xfId="1647"/>
    <cellStyle name="Accent1 - 60% 3" xfId="1648"/>
    <cellStyle name="Accent1 - 60% 4" xfId="1649"/>
    <cellStyle name="Accent1 - 60% 5" xfId="1650"/>
    <cellStyle name="Accent1 - 60% 6" xfId="1651"/>
    <cellStyle name="Accent1 - 60% 7" xfId="1652"/>
    <cellStyle name="Accent1 2" xfId="1653"/>
    <cellStyle name="Accent1_акции по годам 2009-2012" xfId="1654"/>
    <cellStyle name="Accent2" xfId="242"/>
    <cellStyle name="Accent2 - 20%" xfId="1655"/>
    <cellStyle name="Accent2 - 20% 2" xfId="1656"/>
    <cellStyle name="Accent2 - 20% 3" xfId="1657"/>
    <cellStyle name="Accent2 - 20% 4" xfId="1658"/>
    <cellStyle name="Accent2 - 20% 5" xfId="1659"/>
    <cellStyle name="Accent2 - 20% 6" xfId="1660"/>
    <cellStyle name="Accent2 - 20% 7" xfId="1661"/>
    <cellStyle name="Accent2 - 40%" xfId="1662"/>
    <cellStyle name="Accent2 - 40% 2" xfId="1663"/>
    <cellStyle name="Accent2 - 40% 3" xfId="1664"/>
    <cellStyle name="Accent2 - 40% 4" xfId="1665"/>
    <cellStyle name="Accent2 - 40% 5" xfId="1666"/>
    <cellStyle name="Accent2 - 40% 6" xfId="1667"/>
    <cellStyle name="Accent2 - 40% 7" xfId="1668"/>
    <cellStyle name="Accent2 - 60%" xfId="1669"/>
    <cellStyle name="Accent2 - 60% 2" xfId="1670"/>
    <cellStyle name="Accent2 - 60% 3" xfId="1671"/>
    <cellStyle name="Accent2 - 60% 4" xfId="1672"/>
    <cellStyle name="Accent2 - 60% 5" xfId="1673"/>
    <cellStyle name="Accent2 - 60% 6" xfId="1674"/>
    <cellStyle name="Accent2 - 60% 7" xfId="1675"/>
    <cellStyle name="Accent2 2" xfId="1676"/>
    <cellStyle name="Accent2_акции по годам 2009-2012" xfId="1677"/>
    <cellStyle name="Accent3" xfId="243"/>
    <cellStyle name="Accent3 - 20%" xfId="1678"/>
    <cellStyle name="Accent3 - 20% 2" xfId="1679"/>
    <cellStyle name="Accent3 - 20% 3" xfId="1680"/>
    <cellStyle name="Accent3 - 20% 4" xfId="1681"/>
    <cellStyle name="Accent3 - 20% 5" xfId="1682"/>
    <cellStyle name="Accent3 - 20% 6" xfId="1683"/>
    <cellStyle name="Accent3 - 20% 7" xfId="1684"/>
    <cellStyle name="Accent3 - 40%" xfId="1685"/>
    <cellStyle name="Accent3 - 40% 2" xfId="1686"/>
    <cellStyle name="Accent3 - 40% 3" xfId="1687"/>
    <cellStyle name="Accent3 - 40% 4" xfId="1688"/>
    <cellStyle name="Accent3 - 40% 5" xfId="1689"/>
    <cellStyle name="Accent3 - 40% 6" xfId="1690"/>
    <cellStyle name="Accent3 - 40% 7" xfId="1691"/>
    <cellStyle name="Accent3 - 60%" xfId="1692"/>
    <cellStyle name="Accent3 - 60% 2" xfId="1693"/>
    <cellStyle name="Accent3 - 60% 3" xfId="1694"/>
    <cellStyle name="Accent3 - 60% 4" xfId="1695"/>
    <cellStyle name="Accent3 - 60% 5" xfId="1696"/>
    <cellStyle name="Accent3 - 60% 6" xfId="1697"/>
    <cellStyle name="Accent3 - 60% 7" xfId="1698"/>
    <cellStyle name="Accent3 2" xfId="1699"/>
    <cellStyle name="Accent3_7-р" xfId="1700"/>
    <cellStyle name="Accent4" xfId="244"/>
    <cellStyle name="Accent4 - 20%" xfId="1701"/>
    <cellStyle name="Accent4 - 20% 2" xfId="1702"/>
    <cellStyle name="Accent4 - 20% 3" xfId="1703"/>
    <cellStyle name="Accent4 - 20% 4" xfId="1704"/>
    <cellStyle name="Accent4 - 20% 5" xfId="1705"/>
    <cellStyle name="Accent4 - 20% 6" xfId="1706"/>
    <cellStyle name="Accent4 - 20% 7" xfId="1707"/>
    <cellStyle name="Accent4 - 40%" xfId="1708"/>
    <cellStyle name="Accent4 - 40% 2" xfId="1709"/>
    <cellStyle name="Accent4 - 40% 3" xfId="1710"/>
    <cellStyle name="Accent4 - 40% 4" xfId="1711"/>
    <cellStyle name="Accent4 - 40% 5" xfId="1712"/>
    <cellStyle name="Accent4 - 40% 6" xfId="1713"/>
    <cellStyle name="Accent4 - 40% 7" xfId="1714"/>
    <cellStyle name="Accent4 - 60%" xfId="1715"/>
    <cellStyle name="Accent4 - 60% 2" xfId="1716"/>
    <cellStyle name="Accent4 - 60% 3" xfId="1717"/>
    <cellStyle name="Accent4 - 60% 4" xfId="1718"/>
    <cellStyle name="Accent4 - 60% 5" xfId="1719"/>
    <cellStyle name="Accent4 - 60% 6" xfId="1720"/>
    <cellStyle name="Accent4 - 60% 7" xfId="1721"/>
    <cellStyle name="Accent4 2" xfId="1722"/>
    <cellStyle name="Accent4_7-р" xfId="1723"/>
    <cellStyle name="Accent5" xfId="245"/>
    <cellStyle name="Accent5 - 20%" xfId="1724"/>
    <cellStyle name="Accent5 - 20% 2" xfId="1725"/>
    <cellStyle name="Accent5 - 20% 3" xfId="1726"/>
    <cellStyle name="Accent5 - 20% 4" xfId="1727"/>
    <cellStyle name="Accent5 - 20% 5" xfId="1728"/>
    <cellStyle name="Accent5 - 20% 6" xfId="1729"/>
    <cellStyle name="Accent5 - 20% 7" xfId="1730"/>
    <cellStyle name="Accent5 - 40%" xfId="1731"/>
    <cellStyle name="Accent5 - 40% 2" xfId="1732"/>
    <cellStyle name="Accent5 - 60%" xfId="1733"/>
    <cellStyle name="Accent5 - 60% 2" xfId="1734"/>
    <cellStyle name="Accent5 - 60% 3" xfId="1735"/>
    <cellStyle name="Accent5 - 60% 4" xfId="1736"/>
    <cellStyle name="Accent5 - 60% 5" xfId="1737"/>
    <cellStyle name="Accent5 - 60% 6" xfId="1738"/>
    <cellStyle name="Accent5 - 60% 7" xfId="1739"/>
    <cellStyle name="Accent5 2" xfId="1740"/>
    <cellStyle name="Accent5_7-р" xfId="1741"/>
    <cellStyle name="Accent6" xfId="246"/>
    <cellStyle name="Accent6 - 20%" xfId="1742"/>
    <cellStyle name="Accent6 - 20% 2" xfId="1743"/>
    <cellStyle name="Accent6 - 40%" xfId="1744"/>
    <cellStyle name="Accent6 - 40% 2" xfId="1745"/>
    <cellStyle name="Accent6 - 40% 3" xfId="1746"/>
    <cellStyle name="Accent6 - 40% 4" xfId="1747"/>
    <cellStyle name="Accent6 - 40% 5" xfId="1748"/>
    <cellStyle name="Accent6 - 40% 6" xfId="1749"/>
    <cellStyle name="Accent6 - 40% 7" xfId="1750"/>
    <cellStyle name="Accent6 - 60%" xfId="1751"/>
    <cellStyle name="Accent6 - 60% 2" xfId="1752"/>
    <cellStyle name="Accent6 - 60% 3" xfId="1753"/>
    <cellStyle name="Accent6 - 60% 4" xfId="1754"/>
    <cellStyle name="Accent6 - 60% 5" xfId="1755"/>
    <cellStyle name="Accent6 - 60% 6" xfId="1756"/>
    <cellStyle name="Accent6 - 60% 7" xfId="1757"/>
    <cellStyle name="Accent6 2" xfId="1758"/>
    <cellStyle name="Accent6_7-р" xfId="1759"/>
    <cellStyle name="account" xfId="1760"/>
    <cellStyle name="Accounting" xfId="1761"/>
    <cellStyle name="Ăčďĺđńńűëęŕ" xfId="50"/>
    <cellStyle name="Ăčďĺđńńűëęŕ 2" xfId="1762"/>
    <cellStyle name="Action" xfId="4636"/>
    <cellStyle name="Aeia?nnueea" xfId="4637"/>
    <cellStyle name="AFE" xfId="1763"/>
    <cellStyle name="Áĺççŕůčňíűé" xfId="51"/>
    <cellStyle name="Áĺççŕůčňíűé 2" xfId="1764"/>
    <cellStyle name="Äĺíĺćíűé [0]_(ňŕá 3č)" xfId="52"/>
    <cellStyle name="Äĺíĺćíűé_(ňŕá 3č)" xfId="53"/>
    <cellStyle name="alternate" xfId="4638"/>
    <cellStyle name="Anna" xfId="1765"/>
    <cellStyle name="Annotations Cell - PerformancePoint" xfId="1766"/>
    <cellStyle name="AP_AR_UPS" xfId="1767"/>
    <cellStyle name="Arial007000001514155735" xfId="1768"/>
    <cellStyle name="Arial007000001514155735 2" xfId="1769"/>
    <cellStyle name="Arial0070000015536870911" xfId="1770"/>
    <cellStyle name="Arial0070000015536870911 2" xfId="1771"/>
    <cellStyle name="Arial007000001565535" xfId="1772"/>
    <cellStyle name="Arial007000001565535 2" xfId="1773"/>
    <cellStyle name="Arial0110010000536870911" xfId="1774"/>
    <cellStyle name="Arial01101000015536870911" xfId="1775"/>
    <cellStyle name="Arial017010000536870911" xfId="1776"/>
    <cellStyle name="Arial018000000536870911" xfId="1777"/>
    <cellStyle name="Arial10170100015536870911" xfId="1778"/>
    <cellStyle name="Arial10170100015536870911 2" xfId="1779"/>
    <cellStyle name="Arial107000000536870911" xfId="1780"/>
    <cellStyle name="Arial107000001514155735" xfId="1781"/>
    <cellStyle name="Arial107000001514155735 2" xfId="1782"/>
    <cellStyle name="Arial107000001514155735FMT" xfId="1783"/>
    <cellStyle name="Arial107000001514155735FMT 2" xfId="1784"/>
    <cellStyle name="Arial1070000015536870911" xfId="1785"/>
    <cellStyle name="Arial1070000015536870911 2" xfId="1786"/>
    <cellStyle name="Arial1070000015536870911FMT" xfId="1787"/>
    <cellStyle name="Arial1070000015536870911FMT 2" xfId="1788"/>
    <cellStyle name="Arial107000001565535" xfId="1789"/>
    <cellStyle name="Arial107000001565535 2" xfId="1790"/>
    <cellStyle name="Arial107000001565535FMT" xfId="1791"/>
    <cellStyle name="Arial107000001565535FMT 2" xfId="1792"/>
    <cellStyle name="Arial117100000536870911" xfId="1793"/>
    <cellStyle name="Arial118000000536870911" xfId="1794"/>
    <cellStyle name="Arial2110100000536870911" xfId="1795"/>
    <cellStyle name="Arial21101000015536870911" xfId="1796"/>
    <cellStyle name="Arial2170000015536870911" xfId="1797"/>
    <cellStyle name="Arial2170000015536870911 2" xfId="1798"/>
    <cellStyle name="Arial2170000015536870911FMT" xfId="1799"/>
    <cellStyle name="Arial2170000015536870911FMT 2" xfId="1800"/>
    <cellStyle name="BackGround_General" xfId="1801"/>
    <cellStyle name="Bad" xfId="247"/>
    <cellStyle name="Bad 2" xfId="1802"/>
    <cellStyle name="blank" xfId="1803"/>
    <cellStyle name="Blue" xfId="1804"/>
    <cellStyle name="Body_$Dollars" xfId="1805"/>
    <cellStyle name="Calc Currency (0)" xfId="1806"/>
    <cellStyle name="Calc Currency (0) 2" xfId="1807"/>
    <cellStyle name="Calc Currency (0) 2 2" xfId="4639"/>
    <cellStyle name="Calc Currency (0) 3" xfId="4640"/>
    <cellStyle name="Calc Currency (2)" xfId="1808"/>
    <cellStyle name="Calc Currency (2) 2" xfId="1809"/>
    <cellStyle name="Calc Percent (0)" xfId="1810"/>
    <cellStyle name="Calc Percent (0) 2" xfId="1811"/>
    <cellStyle name="Calc Percent (1)" xfId="1812"/>
    <cellStyle name="Calc Percent (1) 2" xfId="1813"/>
    <cellStyle name="Calc Percent (2)" xfId="1814"/>
    <cellStyle name="Calc Percent (2) 2" xfId="1815"/>
    <cellStyle name="Calc Units (0)" xfId="1816"/>
    <cellStyle name="Calc Units (0) 2" xfId="1817"/>
    <cellStyle name="Calc Units (1)" xfId="1818"/>
    <cellStyle name="Calc Units (1) 2" xfId="1819"/>
    <cellStyle name="Calc Units (2)" xfId="1820"/>
    <cellStyle name="Calc Units (2) 2" xfId="1821"/>
    <cellStyle name="Calculation" xfId="248"/>
    <cellStyle name="Calculation 2" xfId="1822"/>
    <cellStyle name="Cells" xfId="4641"/>
    <cellStyle name="Cells 2" xfId="4642"/>
    <cellStyle name="Characteristic" xfId="1823"/>
    <cellStyle name="CharactNote" xfId="1824"/>
    <cellStyle name="CharactType" xfId="1825"/>
    <cellStyle name="CharactValue" xfId="1826"/>
    <cellStyle name="CharactValueNote" xfId="1827"/>
    <cellStyle name="CharShortType" xfId="1828"/>
    <cellStyle name="Check" xfId="1829"/>
    <cellStyle name="Check Cell" xfId="249"/>
    <cellStyle name="Check Cell 2" xfId="1830"/>
    <cellStyle name="Chek" xfId="1831"/>
    <cellStyle name="Code" xfId="4643"/>
    <cellStyle name="Com " xfId="1832"/>
    <cellStyle name="Comma [0]_#6 Temps &amp; Contractors" xfId="1833"/>
    <cellStyle name="Comma [00]" xfId="1834"/>
    <cellStyle name="Comma [00] 2" xfId="1835"/>
    <cellStyle name="Comma 0" xfId="1836"/>
    <cellStyle name="Comma 0*" xfId="1837"/>
    <cellStyle name="Comma 2" xfId="1838"/>
    <cellStyle name="Comma 2 2" xfId="1839"/>
    <cellStyle name="Comma 3" xfId="1840"/>
    <cellStyle name="Comma 3*" xfId="1841"/>
    <cellStyle name="Comma_#6 Temps &amp; Contractors" xfId="1842"/>
    <cellStyle name="Comma0" xfId="54"/>
    <cellStyle name="Comma0 2" xfId="1843"/>
    <cellStyle name="Comments" xfId="1844"/>
    <cellStyle name="Condition" xfId="1845"/>
    <cellStyle name="CondMandatory" xfId="1846"/>
    <cellStyle name="Content1" xfId="1847"/>
    <cellStyle name="Content2" xfId="1848"/>
    <cellStyle name="Content3" xfId="1849"/>
    <cellStyle name="Çŕůčňíűé" xfId="55"/>
    <cellStyle name="Çŕůčňíűé 2" xfId="1850"/>
    <cellStyle name="Currency [0]" xfId="56"/>
    <cellStyle name="Currency [0] 2" xfId="57"/>
    <cellStyle name="Currency [0] 2 10" xfId="4644"/>
    <cellStyle name="Currency [0] 2 11" xfId="4645"/>
    <cellStyle name="Currency [0] 2 2" xfId="1851"/>
    <cellStyle name="Currency [0] 2 2 2" xfId="4646"/>
    <cellStyle name="Currency [0] 2 2 3" xfId="4647"/>
    <cellStyle name="Currency [0] 2 2 4" xfId="4648"/>
    <cellStyle name="Currency [0] 2 3" xfId="1852"/>
    <cellStyle name="Currency [0] 2 3 2" xfId="4649"/>
    <cellStyle name="Currency [0] 2 3 3" xfId="4650"/>
    <cellStyle name="Currency [0] 2 3 4" xfId="4651"/>
    <cellStyle name="Currency [0] 2 4" xfId="1853"/>
    <cellStyle name="Currency [0] 2 4 2" xfId="4652"/>
    <cellStyle name="Currency [0] 2 4 3" xfId="4653"/>
    <cellStyle name="Currency [0] 2 4 4" xfId="4654"/>
    <cellStyle name="Currency [0] 2 5" xfId="1854"/>
    <cellStyle name="Currency [0] 2 5 2" xfId="4655"/>
    <cellStyle name="Currency [0] 2 5 3" xfId="4656"/>
    <cellStyle name="Currency [0] 2 5 4" xfId="4657"/>
    <cellStyle name="Currency [0] 2 6" xfId="1855"/>
    <cellStyle name="Currency [0] 2 6 2" xfId="4658"/>
    <cellStyle name="Currency [0] 2 6 3" xfId="4659"/>
    <cellStyle name="Currency [0] 2 6 4" xfId="4660"/>
    <cellStyle name="Currency [0] 2 7" xfId="1856"/>
    <cellStyle name="Currency [0] 2 7 2" xfId="4661"/>
    <cellStyle name="Currency [0] 2 7 3" xfId="4662"/>
    <cellStyle name="Currency [0] 2 7 4" xfId="4663"/>
    <cellStyle name="Currency [0] 2 8" xfId="1857"/>
    <cellStyle name="Currency [0] 2 8 2" xfId="4664"/>
    <cellStyle name="Currency [0] 2 8 3" xfId="4665"/>
    <cellStyle name="Currency [0] 2 8 4" xfId="4666"/>
    <cellStyle name="Currency [0] 2 9" xfId="1858"/>
    <cellStyle name="Currency [0] 3" xfId="1859"/>
    <cellStyle name="Currency [0] 3 10" xfId="4667"/>
    <cellStyle name="Currency [0] 3 11" xfId="4668"/>
    <cellStyle name="Currency [0] 3 2" xfId="1860"/>
    <cellStyle name="Currency [0] 3 2 2" xfId="4669"/>
    <cellStyle name="Currency [0] 3 2 3" xfId="4670"/>
    <cellStyle name="Currency [0] 3 2 4" xfId="4671"/>
    <cellStyle name="Currency [0] 3 3" xfId="1861"/>
    <cellStyle name="Currency [0] 3 3 2" xfId="4672"/>
    <cellStyle name="Currency [0] 3 3 3" xfId="4673"/>
    <cellStyle name="Currency [0] 3 3 4" xfId="4674"/>
    <cellStyle name="Currency [0] 3 4" xfId="1862"/>
    <cellStyle name="Currency [0] 3 4 2" xfId="4675"/>
    <cellStyle name="Currency [0] 3 4 3" xfId="4676"/>
    <cellStyle name="Currency [0] 3 4 4" xfId="4677"/>
    <cellStyle name="Currency [0] 3 5" xfId="1863"/>
    <cellStyle name="Currency [0] 3 5 2" xfId="4678"/>
    <cellStyle name="Currency [0] 3 5 3" xfId="4679"/>
    <cellStyle name="Currency [0] 3 5 4" xfId="4680"/>
    <cellStyle name="Currency [0] 3 6" xfId="1864"/>
    <cellStyle name="Currency [0] 3 6 2" xfId="4681"/>
    <cellStyle name="Currency [0] 3 6 3" xfId="4682"/>
    <cellStyle name="Currency [0] 3 6 4" xfId="4683"/>
    <cellStyle name="Currency [0] 3 7" xfId="1865"/>
    <cellStyle name="Currency [0] 3 7 2" xfId="4684"/>
    <cellStyle name="Currency [0] 3 7 3" xfId="4685"/>
    <cellStyle name="Currency [0] 3 7 4" xfId="4686"/>
    <cellStyle name="Currency [0] 3 8" xfId="1866"/>
    <cellStyle name="Currency [0] 3 8 2" xfId="4687"/>
    <cellStyle name="Currency [0] 3 8 3" xfId="4688"/>
    <cellStyle name="Currency [0] 3 8 4" xfId="4689"/>
    <cellStyle name="Currency [0] 3 9" xfId="1867"/>
    <cellStyle name="Currency [0] 4" xfId="1868"/>
    <cellStyle name="Currency [0] 4 10" xfId="4690"/>
    <cellStyle name="Currency [0] 4 11" xfId="4691"/>
    <cellStyle name="Currency [0] 4 2" xfId="1869"/>
    <cellStyle name="Currency [0] 4 2 2" xfId="4692"/>
    <cellStyle name="Currency [0] 4 2 3" xfId="4693"/>
    <cellStyle name="Currency [0] 4 2 4" xfId="4694"/>
    <cellStyle name="Currency [0] 4 3" xfId="1870"/>
    <cellStyle name="Currency [0] 4 3 2" xfId="4695"/>
    <cellStyle name="Currency [0] 4 3 3" xfId="4696"/>
    <cellStyle name="Currency [0] 4 3 4" xfId="4697"/>
    <cellStyle name="Currency [0] 4 4" xfId="1871"/>
    <cellStyle name="Currency [0] 4 4 2" xfId="4698"/>
    <cellStyle name="Currency [0] 4 4 3" xfId="4699"/>
    <cellStyle name="Currency [0] 4 4 4" xfId="4700"/>
    <cellStyle name="Currency [0] 4 5" xfId="1872"/>
    <cellStyle name="Currency [0] 4 5 2" xfId="4701"/>
    <cellStyle name="Currency [0] 4 5 3" xfId="4702"/>
    <cellStyle name="Currency [0] 4 5 4" xfId="4703"/>
    <cellStyle name="Currency [0] 4 6" xfId="1873"/>
    <cellStyle name="Currency [0] 4 6 2" xfId="4704"/>
    <cellStyle name="Currency [0] 4 6 3" xfId="4705"/>
    <cellStyle name="Currency [0] 4 6 4" xfId="4706"/>
    <cellStyle name="Currency [0] 4 7" xfId="1874"/>
    <cellStyle name="Currency [0] 4 7 2" xfId="4707"/>
    <cellStyle name="Currency [0] 4 7 3" xfId="4708"/>
    <cellStyle name="Currency [0] 4 7 4" xfId="4709"/>
    <cellStyle name="Currency [0] 4 8" xfId="1875"/>
    <cellStyle name="Currency [0] 4 8 2" xfId="4710"/>
    <cellStyle name="Currency [0] 4 8 3" xfId="4711"/>
    <cellStyle name="Currency [0] 4 8 4" xfId="4712"/>
    <cellStyle name="Currency [0] 4 9" xfId="1876"/>
    <cellStyle name="Currency [0] 5" xfId="1877"/>
    <cellStyle name="Currency [0] 5 10" xfId="4713"/>
    <cellStyle name="Currency [0] 5 11" xfId="4714"/>
    <cellStyle name="Currency [0] 5 2" xfId="1878"/>
    <cellStyle name="Currency [0] 5 2 2" xfId="4715"/>
    <cellStyle name="Currency [0] 5 2 3" xfId="4716"/>
    <cellStyle name="Currency [0] 5 2 4" xfId="4717"/>
    <cellStyle name="Currency [0] 5 3" xfId="1879"/>
    <cellStyle name="Currency [0] 5 3 2" xfId="4718"/>
    <cellStyle name="Currency [0] 5 3 3" xfId="4719"/>
    <cellStyle name="Currency [0] 5 3 4" xfId="4720"/>
    <cellStyle name="Currency [0] 5 4" xfId="1880"/>
    <cellStyle name="Currency [0] 5 4 2" xfId="4721"/>
    <cellStyle name="Currency [0] 5 4 3" xfId="4722"/>
    <cellStyle name="Currency [0] 5 4 4" xfId="4723"/>
    <cellStyle name="Currency [0] 5 5" xfId="1881"/>
    <cellStyle name="Currency [0] 5 5 2" xfId="4724"/>
    <cellStyle name="Currency [0] 5 5 3" xfId="4725"/>
    <cellStyle name="Currency [0] 5 5 4" xfId="4726"/>
    <cellStyle name="Currency [0] 5 6" xfId="1882"/>
    <cellStyle name="Currency [0] 5 6 2" xfId="4727"/>
    <cellStyle name="Currency [0] 5 6 3" xfId="4728"/>
    <cellStyle name="Currency [0] 5 6 4" xfId="4729"/>
    <cellStyle name="Currency [0] 5 7" xfId="1883"/>
    <cellStyle name="Currency [0] 5 7 2" xfId="4730"/>
    <cellStyle name="Currency [0] 5 7 3" xfId="4731"/>
    <cellStyle name="Currency [0] 5 7 4" xfId="4732"/>
    <cellStyle name="Currency [0] 5 8" xfId="1884"/>
    <cellStyle name="Currency [0] 5 8 2" xfId="4733"/>
    <cellStyle name="Currency [0] 5 8 3" xfId="4734"/>
    <cellStyle name="Currency [0] 5 8 4" xfId="4735"/>
    <cellStyle name="Currency [0] 5 9" xfId="1885"/>
    <cellStyle name="Currency [0] 6" xfId="1886"/>
    <cellStyle name="Currency [0] 6 2" xfId="1887"/>
    <cellStyle name="Currency [0] 6 3" xfId="1888"/>
    <cellStyle name="Currency [0] 6 4" xfId="4736"/>
    <cellStyle name="Currency [0] 7" xfId="1889"/>
    <cellStyle name="Currency [0] 7 2" xfId="1890"/>
    <cellStyle name="Currency [0] 7 2 2" xfId="1891"/>
    <cellStyle name="Currency [0] 7 3" xfId="1892"/>
    <cellStyle name="Currency [0] 7 4" xfId="4737"/>
    <cellStyle name="Currency [0] 8" xfId="1893"/>
    <cellStyle name="Currency [0] 8 2" xfId="1894"/>
    <cellStyle name="Currency [0] 8 2 2" xfId="1895"/>
    <cellStyle name="Currency [0] 8 3" xfId="1896"/>
    <cellStyle name="Currency [0] 8 4" xfId="1897"/>
    <cellStyle name="Currency [0]_Mod1" xfId="4738"/>
    <cellStyle name="Currency [00]" xfId="1898"/>
    <cellStyle name="Currency [00] 2" xfId="1899"/>
    <cellStyle name="Currency 0" xfId="1900"/>
    <cellStyle name="Currency 2" xfId="1901"/>
    <cellStyle name="Currency EN" xfId="4739"/>
    <cellStyle name="Currency RU" xfId="4740"/>
    <cellStyle name="Currency RU calc" xfId="4741"/>
    <cellStyle name="Currency RU_CP-P (2)" xfId="4742"/>
    <cellStyle name="Currency_#6 Temps &amp; Contractors" xfId="1902"/>
    <cellStyle name="Currency0" xfId="58"/>
    <cellStyle name="Currency0 2" xfId="1903"/>
    <cellStyle name="currency1" xfId="4743"/>
    <cellStyle name="Currency2" xfId="59"/>
    <cellStyle name="Currency2 2" xfId="1904"/>
    <cellStyle name="Currency2 3" xfId="1905"/>
    <cellStyle name="currency3" xfId="4744"/>
    <cellStyle name="currency4" xfId="4745"/>
    <cellStyle name="Đ_x0010_" xfId="4746"/>
    <cellStyle name="Đ_x0010_ 10" xfId="4747"/>
    <cellStyle name="Đ_x0010_ 2" xfId="4748"/>
    <cellStyle name="Đ_x0010_ 2 2" xfId="4749"/>
    <cellStyle name="Đ_x0010_ 3" xfId="4750"/>
    <cellStyle name="Đ_x0010_ 3 2" xfId="4751"/>
    <cellStyle name="Đ_x0010_ 4" xfId="4752"/>
    <cellStyle name="Đ_x0010_ 4 2" xfId="4753"/>
    <cellStyle name="Đ_x0010_ 5" xfId="4754"/>
    <cellStyle name="Đ_x0010_ 5 2" xfId="4755"/>
    <cellStyle name="Đ_x0010_ 6" xfId="4756"/>
    <cellStyle name="Đ_x0010_ 6 2" xfId="4757"/>
    <cellStyle name="Đ_x0010_ 7" xfId="4758"/>
    <cellStyle name="Đ_x0010_ 7 2" xfId="4759"/>
    <cellStyle name="Đ_x0010_ 8" xfId="4760"/>
    <cellStyle name="Đ_x0010_ 8 2" xfId="4761"/>
    <cellStyle name="Đ_x0010_ 9" xfId="4762"/>
    <cellStyle name="Đ_x0010_ 9 2" xfId="4763"/>
    <cellStyle name="Đ_x0010_?䥘Ȏ_x0013_⤀጖ē??䆈Ȏ_x0013_⬀ጘē_x0010_?䦄Ȏ" xfId="4764"/>
    <cellStyle name="Đ_x0010_?䥘Ȏ_x0013_⤀጖ē??䆈Ȏ_x0013_⬀ጘē_x0010_?䦄Ȏ 1" xfId="4765"/>
    <cellStyle name="Đ_x0010_?䥘Ȏ_x0013_⤀጖ē??䆈Ȏ_x0013_⬀ጘē_x0010_?䦄Ȏ 1 10" xfId="4766"/>
    <cellStyle name="Đ_x0010_?䥘Ȏ_x0013_⤀጖ē??䆈Ȏ_x0013_⬀ጘē_x0010_?䦄Ȏ 1 2" xfId="4767"/>
    <cellStyle name="Đ_x0010_?䥘Ȏ_x0013_⤀጖ē??䆈Ȏ_x0013_⬀ጘē_x0010_?䦄Ȏ 1 2 2" xfId="4768"/>
    <cellStyle name="Đ_x0010_?䥘Ȏ_x0013_⤀጖ē??䆈Ȏ_x0013_⬀ጘē_x0010_?䦄Ȏ 1 3" xfId="4769"/>
    <cellStyle name="Đ_x0010_?䥘Ȏ_x0013_⤀጖ē??䆈Ȏ_x0013_⬀ጘē_x0010_?䦄Ȏ 1 3 2" xfId="4770"/>
    <cellStyle name="Đ_x0010_?䥘Ȏ_x0013_⤀጖ē??䆈Ȏ_x0013_⬀ጘē_x0010_?䦄Ȏ 1 4" xfId="4771"/>
    <cellStyle name="Đ_x0010_?䥘Ȏ_x0013_⤀጖ē??䆈Ȏ_x0013_⬀ጘē_x0010_?䦄Ȏ 1 4 2" xfId="4772"/>
    <cellStyle name="Đ_x0010_?䥘Ȏ_x0013_⤀጖ē??䆈Ȏ_x0013_⬀ጘē_x0010_?䦄Ȏ 1 5" xfId="4773"/>
    <cellStyle name="Đ_x0010_?䥘Ȏ_x0013_⤀጖ē??䆈Ȏ_x0013_⬀ጘē_x0010_?䦄Ȏ 1 5 2" xfId="4774"/>
    <cellStyle name="Đ_x0010_?䥘Ȏ_x0013_⤀጖ē??䆈Ȏ_x0013_⬀ጘē_x0010_?䦄Ȏ 1 6" xfId="4775"/>
    <cellStyle name="Đ_x0010_?䥘Ȏ_x0013_⤀጖ē??䆈Ȏ_x0013_⬀ጘē_x0010_?䦄Ȏ 1 6 2" xfId="4776"/>
    <cellStyle name="Đ_x0010_?䥘Ȏ_x0013_⤀጖ē??䆈Ȏ_x0013_⬀ጘē_x0010_?䦄Ȏ 1 7" xfId="4777"/>
    <cellStyle name="Đ_x0010_?䥘Ȏ_x0013_⤀጖ē??䆈Ȏ_x0013_⬀ጘē_x0010_?䦄Ȏ 1 7 2" xfId="4778"/>
    <cellStyle name="Đ_x0010_?䥘Ȏ_x0013_⤀጖ē??䆈Ȏ_x0013_⬀ጘē_x0010_?䦄Ȏ 1 8" xfId="4779"/>
    <cellStyle name="Đ_x0010_?䥘Ȏ_x0013_⤀጖ē??䆈Ȏ_x0013_⬀ጘē_x0010_?䦄Ȏ 1 8 2" xfId="4780"/>
    <cellStyle name="Đ_x0010_?䥘Ȏ_x0013_⤀጖ē??䆈Ȏ_x0013_⬀ጘē_x0010_?䦄Ȏ 1 9" xfId="4781"/>
    <cellStyle name="Đ_x0010_?䥘Ȏ_x0013_⤀጖ē??䆈Ȏ_x0013_⬀ጘē_x0010_?䦄Ȏ 1 9 2" xfId="4782"/>
    <cellStyle name="Đ_x0010_?䥘Ȏ_x0013_⤀጖ē??䆈Ȏ_x0013_⬀ጘē_x0010_?䦄Ȏ 10" xfId="4783"/>
    <cellStyle name="Đ_x0010_?䥘Ȏ_x0013_⤀጖ē??䆈Ȏ_x0013_⬀ጘē_x0010_?䦄Ȏ 2" xfId="4784"/>
    <cellStyle name="Đ_x0010_?䥘Ȏ_x0013_⤀጖ē??䆈Ȏ_x0013_⬀ጘē_x0010_?䦄Ȏ 2 2" xfId="4785"/>
    <cellStyle name="Đ_x0010_?䥘Ȏ_x0013_⤀጖ē??䆈Ȏ_x0013_⬀ጘē_x0010_?䦄Ȏ 3" xfId="4786"/>
    <cellStyle name="Đ_x0010_?䥘Ȏ_x0013_⤀጖ē??䆈Ȏ_x0013_⬀ጘē_x0010_?䦄Ȏ 3 2" xfId="4787"/>
    <cellStyle name="Đ_x0010_?䥘Ȏ_x0013_⤀጖ē??䆈Ȏ_x0013_⬀ጘē_x0010_?䦄Ȏ 4" xfId="4788"/>
    <cellStyle name="Đ_x0010_?䥘Ȏ_x0013_⤀጖ē??䆈Ȏ_x0013_⬀ጘē_x0010_?䦄Ȏ 4 2" xfId="4789"/>
    <cellStyle name="Đ_x0010_?䥘Ȏ_x0013_⤀጖ē??䆈Ȏ_x0013_⬀ጘē_x0010_?䦄Ȏ 5" xfId="4790"/>
    <cellStyle name="Đ_x0010_?䥘Ȏ_x0013_⤀጖ē??䆈Ȏ_x0013_⬀ጘē_x0010_?䦄Ȏ 5 2" xfId="4791"/>
    <cellStyle name="Đ_x0010_?䥘Ȏ_x0013_⤀጖ē??䆈Ȏ_x0013_⬀ጘē_x0010_?䦄Ȏ 6" xfId="4792"/>
    <cellStyle name="Đ_x0010_?䥘Ȏ_x0013_⤀጖ē??䆈Ȏ_x0013_⬀ጘē_x0010_?䦄Ȏ 6 2" xfId="4793"/>
    <cellStyle name="Đ_x0010_?䥘Ȏ_x0013_⤀጖ē??䆈Ȏ_x0013_⬀ጘē_x0010_?䦄Ȏ 7" xfId="4794"/>
    <cellStyle name="Đ_x0010_?䥘Ȏ_x0013_⤀጖ē??䆈Ȏ_x0013_⬀ጘē_x0010_?䦄Ȏ 7 2" xfId="4795"/>
    <cellStyle name="Đ_x0010_?䥘Ȏ_x0013_⤀጖ē??䆈Ȏ_x0013_⬀ጘē_x0010_?䦄Ȏ 8" xfId="4796"/>
    <cellStyle name="Đ_x0010_?䥘Ȏ_x0013_⤀጖ē??䆈Ȏ_x0013_⬀ጘē_x0010_?䦄Ȏ 8 2" xfId="4797"/>
    <cellStyle name="Đ_x0010_?䥘Ȏ_x0013_⤀጖ē??䆈Ȏ_x0013_⬀ጘē_x0010_?䦄Ȏ 9" xfId="4798"/>
    <cellStyle name="Đ_x0010_?䥘Ȏ_x0013_⤀጖ē??䆈Ȏ_x0013_⬀ጘē_x0010_?䦄Ȏ 9 2" xfId="4799"/>
    <cellStyle name="Đ_x0010_?䥘Ȏ_x0013_⤀጖ē??䆈Ȏ_x0013_⬀ጘē_x0010_?䦄Ȏ_Баланс 2008г (вода) 07.02.08" xfId="4800"/>
    <cellStyle name="Đ_x0010__Баланс 2008г (вода) 07.02.08" xfId="4801"/>
    <cellStyle name="Data Cell - PerformancePoint" xfId="1906"/>
    <cellStyle name="Data Entry Cell - PerformancePoint" xfId="1907"/>
    <cellStyle name="Date" xfId="60"/>
    <cellStyle name="Date 2" xfId="1908"/>
    <cellStyle name="Date Aligned" xfId="1909"/>
    <cellStyle name="Date EN" xfId="4802"/>
    <cellStyle name="Date RU" xfId="4803"/>
    <cellStyle name="Date Short" xfId="1910"/>
    <cellStyle name="Date Short 2" xfId="1911"/>
    <cellStyle name="Dates" xfId="61"/>
    <cellStyle name="Dates 2" xfId="1912"/>
    <cellStyle name="DblClick" xfId="4804"/>
    <cellStyle name="Default" xfId="1913"/>
    <cellStyle name="DELTA" xfId="1914"/>
    <cellStyle name="Dezimal [0]_Compiling Utility Macros" xfId="1915"/>
    <cellStyle name="Dezimal_Compiling Utility Macros" xfId="1916"/>
    <cellStyle name="DistributionType" xfId="1917"/>
    <cellStyle name="done" xfId="4805"/>
    <cellStyle name="Dotted Line" xfId="1918"/>
    <cellStyle name="Dziesiêtny [0]_1" xfId="4806"/>
    <cellStyle name="Dziesiêtny_1" xfId="4807"/>
    <cellStyle name="E&amp;Y House" xfId="1919"/>
    <cellStyle name="E-mail" xfId="62"/>
    <cellStyle name="E-mail 2" xfId="1920"/>
    <cellStyle name="E-mail 3" xfId="1921"/>
    <cellStyle name="E-mail 4" xfId="4808"/>
    <cellStyle name="E-mail_46EP.2011(v2.0)" xfId="1922"/>
    <cellStyle name="Emphasis 1" xfId="1923"/>
    <cellStyle name="Emphasis 1 2" xfId="1924"/>
    <cellStyle name="Emphasis 1 3" xfId="1925"/>
    <cellStyle name="Emphasis 1 4" xfId="1926"/>
    <cellStyle name="Emphasis 1 5" xfId="1927"/>
    <cellStyle name="Emphasis 1 6" xfId="1928"/>
    <cellStyle name="Emphasis 1 7" xfId="1929"/>
    <cellStyle name="Emphasis 2" xfId="1930"/>
    <cellStyle name="Emphasis 2 2" xfId="1931"/>
    <cellStyle name="Emphasis 2 3" xfId="1932"/>
    <cellStyle name="Emphasis 2 4" xfId="1933"/>
    <cellStyle name="Emphasis 2 5" xfId="1934"/>
    <cellStyle name="Emphasis 2 6" xfId="1935"/>
    <cellStyle name="Emphasis 2 7" xfId="1936"/>
    <cellStyle name="Emphasis 3" xfId="1937"/>
    <cellStyle name="Emphasis 3 2" xfId="1938"/>
    <cellStyle name="Enter Currency (0)" xfId="1939"/>
    <cellStyle name="Enter Currency (0) 2" xfId="1940"/>
    <cellStyle name="Enter Currency (2)" xfId="1941"/>
    <cellStyle name="Enter Currency (2) 2" xfId="1942"/>
    <cellStyle name="Enter Units (0)" xfId="1943"/>
    <cellStyle name="Enter Units (0) 2" xfId="1944"/>
    <cellStyle name="Enter Units (1)" xfId="1945"/>
    <cellStyle name="Enter Units (1) 2" xfId="1946"/>
    <cellStyle name="Enter Units (2)" xfId="1947"/>
    <cellStyle name="Enter Units (2) 2" xfId="1948"/>
    <cellStyle name="Euro" xfId="63"/>
    <cellStyle name="Euro 2" xfId="1949"/>
    <cellStyle name="Euro 2 2" xfId="1950"/>
    <cellStyle name="Euro 3" xfId="4809"/>
    <cellStyle name="ew" xfId="1951"/>
    <cellStyle name="Excel Built-in Normal" xfId="4810"/>
    <cellStyle name="Excel Built-in Normal 2" xfId="4811"/>
    <cellStyle name="Excel Built-in Percent" xfId="4812"/>
    <cellStyle name="Explanatory Text" xfId="250"/>
    <cellStyle name="Explanatory Text 2" xfId="1952"/>
    <cellStyle name="F2" xfId="1953"/>
    <cellStyle name="F2 2" xfId="1954"/>
    <cellStyle name="F2 2 2" xfId="4813"/>
    <cellStyle name="F2 3" xfId="4814"/>
    <cellStyle name="F2 4" xfId="4815"/>
    <cellStyle name="F3" xfId="1955"/>
    <cellStyle name="F3 2" xfId="1956"/>
    <cellStyle name="F3 2 2" xfId="4816"/>
    <cellStyle name="F3 3" xfId="4817"/>
    <cellStyle name="F3 4" xfId="4818"/>
    <cellStyle name="F4" xfId="1957"/>
    <cellStyle name="F4 2" xfId="1958"/>
    <cellStyle name="F4 2 2" xfId="4819"/>
    <cellStyle name="F4 3" xfId="4820"/>
    <cellStyle name="F4 4" xfId="4821"/>
    <cellStyle name="F5" xfId="1959"/>
    <cellStyle name="F5 2" xfId="1960"/>
    <cellStyle name="F5 2 2" xfId="4822"/>
    <cellStyle name="F5 3" xfId="4823"/>
    <cellStyle name="F5 4" xfId="4824"/>
    <cellStyle name="F6" xfId="1961"/>
    <cellStyle name="F6 2" xfId="1962"/>
    <cellStyle name="F6 2 2" xfId="4825"/>
    <cellStyle name="F6 3" xfId="4826"/>
    <cellStyle name="F6 4" xfId="4827"/>
    <cellStyle name="F7" xfId="1963"/>
    <cellStyle name="F7 2" xfId="1964"/>
    <cellStyle name="F7 2 2" xfId="4828"/>
    <cellStyle name="F7 3" xfId="4829"/>
    <cellStyle name="F7 4" xfId="4830"/>
    <cellStyle name="F8" xfId="1965"/>
    <cellStyle name="F8 2" xfId="1966"/>
    <cellStyle name="F8 2 2" xfId="4831"/>
    <cellStyle name="F8 3" xfId="4832"/>
    <cellStyle name="F8 4" xfId="4833"/>
    <cellStyle name="fghdfhgvhgvhOR" xfId="4834"/>
    <cellStyle name="Fixed" xfId="64"/>
    <cellStyle name="Fixed 2" xfId="1967"/>
    <cellStyle name="Flag" xfId="1968"/>
    <cellStyle name="fo]_x000d__x000a_UserName=Murat Zelef_x000d__x000a_UserCompany=Bumerang_x000d__x000a__x000d__x000a_[File Paths]_x000d__x000a_WorkingDirectory=C:\EQUIS\DLWIN_x000d__x000a_DownLoader=C" xfId="1969"/>
    <cellStyle name="Followed Hyperlink" xfId="65"/>
    <cellStyle name="Followed Hyperlink 2" xfId="1970"/>
    <cellStyle name="Followed Hyperlink 2 2" xfId="4835"/>
    <cellStyle name="Followed Hyperlink 3" xfId="1971"/>
    <cellStyle name="Followed Hyperlink 4" xfId="4836"/>
    <cellStyle name="Fonts" xfId="1972"/>
    <cellStyle name="Footnote" xfId="1973"/>
    <cellStyle name="Footnotes" xfId="1974"/>
    <cellStyle name="Formuls" xfId="4837"/>
    <cellStyle name="General_Ledger" xfId="1975"/>
    <cellStyle name="Good" xfId="251"/>
    <cellStyle name="Good 2" xfId="1976"/>
    <cellStyle name="Good 2 2" xfId="1977"/>
    <cellStyle name="Good 3" xfId="1978"/>
    <cellStyle name="Good 4" xfId="1979"/>
    <cellStyle name="Good_7-р_Из_Системы" xfId="1980"/>
    <cellStyle name="Green" xfId="4838"/>
    <cellStyle name="Grey" xfId="4839"/>
    <cellStyle name="Group" xfId="1981"/>
    <cellStyle name="GroupNote" xfId="1982"/>
    <cellStyle name="hard no" xfId="1983"/>
    <cellStyle name="Hard Percent" xfId="1984"/>
    <cellStyle name="hardno" xfId="1985"/>
    <cellStyle name="Header" xfId="1986"/>
    <cellStyle name="Header 3" xfId="4840"/>
    <cellStyle name="Header1" xfId="1987"/>
    <cellStyle name="Header1 2" xfId="1988"/>
    <cellStyle name="Header2" xfId="1989"/>
    <cellStyle name="Header2 2" xfId="1990"/>
    <cellStyle name="Heading" xfId="66"/>
    <cellStyle name="Heading 1" xfId="67"/>
    <cellStyle name="Heading 1 2" xfId="1991"/>
    <cellStyle name="Heading 1 2 2" xfId="4841"/>
    <cellStyle name="Heading 1 3" xfId="1992"/>
    <cellStyle name="Heading 1 3 2" xfId="4842"/>
    <cellStyle name="Heading 2" xfId="68"/>
    <cellStyle name="Heading 2 2" xfId="1993"/>
    <cellStyle name="Heading 2 3" xfId="1994"/>
    <cellStyle name="Heading 3" xfId="252"/>
    <cellStyle name="Heading 3 2" xfId="1995"/>
    <cellStyle name="Heading 4" xfId="253"/>
    <cellStyle name="Heading 4 2" xfId="1996"/>
    <cellStyle name="Heading_GP.ITOG.4.78(v1.0) - для разделения" xfId="1997"/>
    <cellStyle name="Heading1" xfId="1998"/>
    <cellStyle name="Heading2" xfId="69"/>
    <cellStyle name="Heading2 2" xfId="1999"/>
    <cellStyle name="Heading2 3" xfId="2000"/>
    <cellStyle name="Heading2 4" xfId="4843"/>
    <cellStyle name="Heading2_46EP.2011(v2.0)" xfId="2001"/>
    <cellStyle name="Heading3" xfId="2002"/>
    <cellStyle name="Heading4" xfId="2003"/>
    <cellStyle name="Heading5" xfId="2004"/>
    <cellStyle name="Heading6" xfId="2005"/>
    <cellStyle name="Hidden" xfId="2006"/>
    <cellStyle name="Horizontal" xfId="2007"/>
    <cellStyle name="Hyperlink" xfId="70"/>
    <cellStyle name="Hyperlink 2" xfId="2008"/>
    <cellStyle name="Hyperlink 2 2" xfId="4844"/>
    <cellStyle name="Hyperlink 3" xfId="2009"/>
    <cellStyle name="Hyperlink 4" xfId="4845"/>
    <cellStyle name="Iau?iue_?anoiau" xfId="4846"/>
    <cellStyle name="Iau?iue1" xfId="2010"/>
    <cellStyle name="Îáű÷íűé__FES" xfId="71"/>
    <cellStyle name="Îáû÷íûé_cogs" xfId="2011"/>
    <cellStyle name="Îáű÷íűé_ŃâŃěĺňŕÇŕňđĐĺě  (2)" xfId="4847"/>
    <cellStyle name="Îňęđűâŕâřŕ˙ń˙ ăčďĺđńńűëęŕ" xfId="72"/>
    <cellStyle name="Îňęđűâŕâřŕ˙ń˙ ăčďĺđńńűëęŕ 2" xfId="2012"/>
    <cellStyle name="Info" xfId="2013"/>
    <cellStyle name="Input" xfId="254"/>
    <cellStyle name="Input [yellow]" xfId="4848"/>
    <cellStyle name="Input 2" xfId="2014"/>
    <cellStyle name="InputCurrency" xfId="2015"/>
    <cellStyle name="InputCurrency2" xfId="2016"/>
    <cellStyle name="InputMultiple1" xfId="2017"/>
    <cellStyle name="InputPercent1" xfId="2018"/>
    <cellStyle name="Inputs" xfId="73"/>
    <cellStyle name="Inputs (const)" xfId="74"/>
    <cellStyle name="Inputs (const) 2" xfId="2019"/>
    <cellStyle name="Inputs (const) 3" xfId="2020"/>
    <cellStyle name="Inputs (const) 4" xfId="4849"/>
    <cellStyle name="Inputs (const)_46EP.2011(v2.0)" xfId="2021"/>
    <cellStyle name="Inputs 2" xfId="2022"/>
    <cellStyle name="Inputs 3" xfId="2023"/>
    <cellStyle name="Inputs 3 2" xfId="4850"/>
    <cellStyle name="Inputs 4" xfId="4851"/>
    <cellStyle name="Inputs 5" xfId="4852"/>
    <cellStyle name="Inputs Co" xfId="75"/>
    <cellStyle name="Inputs Co 2" xfId="2024"/>
    <cellStyle name="Inputs_46EE.2011(v1.0)" xfId="2025"/>
    <cellStyle name="Ioe?uaaaoayny aeia?nnueea" xfId="4853"/>
    <cellStyle name="Ioe?uaaaoayny aeia?nnueea 10" xfId="4854"/>
    <cellStyle name="Ioe?uaaaoayny aeia?nnueea 2" xfId="4855"/>
    <cellStyle name="Ioe?uaaaoayny aeia?nnueea 3" xfId="4856"/>
    <cellStyle name="Ioe?uaaaoayny aeia?nnueea 4" xfId="4857"/>
    <cellStyle name="Ioe?uaaaoayny aeia?nnueea 5" xfId="4858"/>
    <cellStyle name="Ioe?uaaaoayny aeia?nnueea 6" xfId="4859"/>
    <cellStyle name="Ioe?uaaaoayny aeia?nnueea 7" xfId="4860"/>
    <cellStyle name="Ioe?uaaaoayny aeia?nnueea 8" xfId="4861"/>
    <cellStyle name="Ioe?uaaaoayny aeia?nnueea 9" xfId="4862"/>
    <cellStyle name="ISO" xfId="4863"/>
    <cellStyle name="ISO 2" xfId="4864"/>
    <cellStyle name="ISO 2 2" xfId="4865"/>
    <cellStyle name="ISO 3" xfId="4866"/>
    <cellStyle name="JR Cells No Values" xfId="4867"/>
    <cellStyle name="JR_ formula" xfId="4868"/>
    <cellStyle name="JRchapeau" xfId="4869"/>
    <cellStyle name="Just_Table" xfId="2026"/>
    <cellStyle name="LeftTitle" xfId="2027"/>
    <cellStyle name="Level" xfId="2028"/>
    <cellStyle name="Link Currency (0)" xfId="2029"/>
    <cellStyle name="Link Currency (0) 2" xfId="2030"/>
    <cellStyle name="Link Currency (2)" xfId="2031"/>
    <cellStyle name="Link Currency (2) 2" xfId="2032"/>
    <cellStyle name="Link Units (0)" xfId="2033"/>
    <cellStyle name="Link Units (0) 2" xfId="2034"/>
    <cellStyle name="Link Units (1)" xfId="2035"/>
    <cellStyle name="Link Units (1) 2" xfId="2036"/>
    <cellStyle name="Link Units (2)" xfId="2037"/>
    <cellStyle name="Link Units (2) 2" xfId="2038"/>
    <cellStyle name="Linked Cell" xfId="255"/>
    <cellStyle name="Linked Cell 2" xfId="2039"/>
    <cellStyle name="Locked Cell - PerformancePoint" xfId="2040"/>
    <cellStyle name="Matrix" xfId="2041"/>
    <cellStyle name="Millares [0]_RESULTS" xfId="2042"/>
    <cellStyle name="Millares_RESULTS" xfId="2043"/>
    <cellStyle name="Milliers [0]_RESULTS" xfId="2044"/>
    <cellStyle name="Milliers_FA_JUIN_2004" xfId="4870"/>
    <cellStyle name="mnb" xfId="2045"/>
    <cellStyle name="Moneda [0]_RESULTS" xfId="2046"/>
    <cellStyle name="Moneda_RESULTS" xfId="2047"/>
    <cellStyle name="Monétaire [0]_RESULTS" xfId="2048"/>
    <cellStyle name="Monétaire_RESULTS" xfId="2049"/>
    <cellStyle name="Monйtaire [0]_Conversion Summary" xfId="4871"/>
    <cellStyle name="Monйtaire_Conversion Summary" xfId="4872"/>
    <cellStyle name="Multiple" xfId="2050"/>
    <cellStyle name="Multiple1" xfId="2051"/>
    <cellStyle name="MultipleBelow" xfId="2052"/>
    <cellStyle name="namber" xfId="2053"/>
    <cellStyle name="Neutral" xfId="256"/>
    <cellStyle name="Neutral 2" xfId="2054"/>
    <cellStyle name="Neutral 2 2" xfId="2055"/>
    <cellStyle name="Neutral 3" xfId="2056"/>
    <cellStyle name="Neutral 4" xfId="2057"/>
    <cellStyle name="Neutral_7-р_Из_Системы" xfId="2058"/>
    <cellStyle name="No_Input" xfId="2059"/>
    <cellStyle name="Norma11l" xfId="2060"/>
    <cellStyle name="Norma11l 2" xfId="2061"/>
    <cellStyle name="normal" xfId="76"/>
    <cellStyle name="Normal - Style1" xfId="2062"/>
    <cellStyle name="normal 10" xfId="2063"/>
    <cellStyle name="normal 11" xfId="2064"/>
    <cellStyle name="normal 12" xfId="2065"/>
    <cellStyle name="normal 13" xfId="4873"/>
    <cellStyle name="normal 14" xfId="4874"/>
    <cellStyle name="normal 15" xfId="4875"/>
    <cellStyle name="normal 16" xfId="4876"/>
    <cellStyle name="normal 17" xfId="4877"/>
    <cellStyle name="normal 18" xfId="4878"/>
    <cellStyle name="normal 19" xfId="4879"/>
    <cellStyle name="Normal 2" xfId="2066"/>
    <cellStyle name="Normal 2 2" xfId="2067"/>
    <cellStyle name="Normal 2 2 2" xfId="2068"/>
    <cellStyle name="Normal 2 3" xfId="2069"/>
    <cellStyle name="Normal 2 4" xfId="2070"/>
    <cellStyle name="Normal 2 5" xfId="4880"/>
    <cellStyle name="Normal 2_Общехоз." xfId="4881"/>
    <cellStyle name="normal 20" xfId="4882"/>
    <cellStyle name="normal 21" xfId="4883"/>
    <cellStyle name="normal 22" xfId="4884"/>
    <cellStyle name="normal 23" xfId="4885"/>
    <cellStyle name="normal 24" xfId="4886"/>
    <cellStyle name="normal 25" xfId="4887"/>
    <cellStyle name="normal 26" xfId="4888"/>
    <cellStyle name="normal 3" xfId="2071"/>
    <cellStyle name="Normal 3 2" xfId="2072"/>
    <cellStyle name="normal 4" xfId="2073"/>
    <cellStyle name="Normal 4 2" xfId="2074"/>
    <cellStyle name="normal 5" xfId="2075"/>
    <cellStyle name="Normal 5 2" xfId="2076"/>
    <cellStyle name="normal 6" xfId="2077"/>
    <cellStyle name="normal 7" xfId="2078"/>
    <cellStyle name="normal 7 2" xfId="2079"/>
    <cellStyle name="normal 8" xfId="2080"/>
    <cellStyle name="normal 8 2" xfId="2081"/>
    <cellStyle name="normal 9" xfId="2082"/>
    <cellStyle name="normal 9 2" xfId="2083"/>
    <cellStyle name="Normal." xfId="2084"/>
    <cellStyle name="Normal_# 41-Market &amp;Trends" xfId="2085"/>
    <cellStyle name="Normal1" xfId="77"/>
    <cellStyle name="Normal2" xfId="78"/>
    <cellStyle name="Normal2 2" xfId="2086"/>
    <cellStyle name="Normal2 3" xfId="2087"/>
    <cellStyle name="NormalGB" xfId="2088"/>
    <cellStyle name="normální_Rozvaha - aktiva" xfId="4889"/>
    <cellStyle name="Normalny_0" xfId="4890"/>
    <cellStyle name="normбlnм_laroux" xfId="2089"/>
    <cellStyle name="normбlnн_laroux" xfId="2090"/>
    <cellStyle name="Note" xfId="257"/>
    <cellStyle name="Note 2" xfId="2091"/>
    <cellStyle name="Note 2 2" xfId="2092"/>
    <cellStyle name="Note 3" xfId="2093"/>
    <cellStyle name="Note 3 2" xfId="2094"/>
    <cellStyle name="Note 4" xfId="2095"/>
    <cellStyle name="Note 4 2" xfId="2096"/>
    <cellStyle name="Note 5" xfId="2097"/>
    <cellStyle name="Note_7-р_Из_Системы" xfId="2098"/>
    <cellStyle name="number" xfId="2099"/>
    <cellStyle name="Nun??c [0]_Ecnn1" xfId="4891"/>
    <cellStyle name="Nun??c_Ecnn1" xfId="4892"/>
    <cellStyle name="Ôčíŕíńîâűé [0]_(ňŕá 3č)" xfId="79"/>
    <cellStyle name="Ociriniaue [0]_5-C" xfId="2100"/>
    <cellStyle name="Ôčíŕíńîâűé_(ňŕá 3č)" xfId="80"/>
    <cellStyle name="Ociriniaue_5-C" xfId="2101"/>
    <cellStyle name="Oeiainiaue [0]_?anoiau" xfId="4893"/>
    <cellStyle name="Oeiainiaue_?anoiau" xfId="4894"/>
    <cellStyle name="Option" xfId="2102"/>
    <cellStyle name="OptionHeading" xfId="2103"/>
    <cellStyle name="OptionHeading2" xfId="2104"/>
    <cellStyle name="Ouny?e [0]_?anoiau" xfId="4895"/>
    <cellStyle name="Ouny?e_?anoiau" xfId="4896"/>
    <cellStyle name="Òûñÿ÷è [0]_cogs" xfId="2105"/>
    <cellStyle name="Òûñÿ÷è_cogs" xfId="2106"/>
    <cellStyle name="Output" xfId="258"/>
    <cellStyle name="Output 2" xfId="2107"/>
    <cellStyle name="Paaotsikko" xfId="4897"/>
    <cellStyle name="Paaotsikko 2" xfId="4898"/>
    <cellStyle name="Paaotsikko 2 2" xfId="4899"/>
    <cellStyle name="Paaotsikko 3" xfId="4900"/>
    <cellStyle name="Page Number" xfId="2108"/>
    <cellStyle name="PageHeading" xfId="2109"/>
    <cellStyle name="pb_page_heading_LS" xfId="2110"/>
    <cellStyle name="Percent [0]" xfId="2111"/>
    <cellStyle name="Percent [0] 2" xfId="2112"/>
    <cellStyle name="Percent [00]" xfId="2113"/>
    <cellStyle name="Percent [00] 2" xfId="2114"/>
    <cellStyle name="Percent [2]" xfId="4901"/>
    <cellStyle name="Percent 2" xfId="2115"/>
    <cellStyle name="Percent 3" xfId="2116"/>
    <cellStyle name="Percent_#6 Temps &amp; Contractors" xfId="2117"/>
    <cellStyle name="Percent1" xfId="81"/>
    <cellStyle name="Percent1 2" xfId="2118"/>
    <cellStyle name="Percent1 3" xfId="2119"/>
    <cellStyle name="Piug" xfId="2120"/>
    <cellStyle name="Plug" xfId="2121"/>
    <cellStyle name="PrePop Currency (0)" xfId="2122"/>
    <cellStyle name="PrePop Currency (0) 2" xfId="2123"/>
    <cellStyle name="PrePop Currency (2)" xfId="2124"/>
    <cellStyle name="PrePop Currency (2) 2" xfId="2125"/>
    <cellStyle name="PrePop Units (0)" xfId="2126"/>
    <cellStyle name="PrePop Units (0) 2" xfId="2127"/>
    <cellStyle name="PrePop Units (1)" xfId="2128"/>
    <cellStyle name="PrePop Units (1) 2" xfId="2129"/>
    <cellStyle name="PrePop Units (2)" xfId="2130"/>
    <cellStyle name="PrePop Units (2) 2" xfId="2131"/>
    <cellStyle name="Price" xfId="2132"/>
    <cellStyle name="prochrek" xfId="2133"/>
    <cellStyle name="ProductClass" xfId="2134"/>
    <cellStyle name="ProductType" xfId="2135"/>
    <cellStyle name="protect" xfId="4902"/>
    <cellStyle name="protect 10" xfId="4903"/>
    <cellStyle name="protect 2" xfId="4904"/>
    <cellStyle name="protect 2 2" xfId="4905"/>
    <cellStyle name="protect 3" xfId="4906"/>
    <cellStyle name="protect 3 2" xfId="4907"/>
    <cellStyle name="protect 4" xfId="4908"/>
    <cellStyle name="protect 4 2" xfId="4909"/>
    <cellStyle name="protect 5" xfId="4910"/>
    <cellStyle name="protect 5 2" xfId="4911"/>
    <cellStyle name="protect 6" xfId="4912"/>
    <cellStyle name="protect 6 2" xfId="4913"/>
    <cellStyle name="protect 7" xfId="4914"/>
    <cellStyle name="protect 7 2" xfId="4915"/>
    <cellStyle name="protect 8" xfId="4916"/>
    <cellStyle name="protect 8 2" xfId="4917"/>
    <cellStyle name="protect 9" xfId="4918"/>
    <cellStyle name="protect 9 2" xfId="4919"/>
    <cellStyle name="Protected" xfId="2136"/>
    <cellStyle name="Pддotsikko" xfId="4920"/>
    <cellStyle name="Pддotsikko 2" xfId="4921"/>
    <cellStyle name="Pддotsikko 2 2" xfId="4922"/>
    <cellStyle name="Pддotsikko 3" xfId="4923"/>
    <cellStyle name="QTitle" xfId="2137"/>
    <cellStyle name="range" xfId="2138"/>
    <cellStyle name="range 10" xfId="4924"/>
    <cellStyle name="range 10 2" xfId="4925"/>
    <cellStyle name="range 11" xfId="4926"/>
    <cellStyle name="range 12" xfId="4927"/>
    <cellStyle name="range 2" xfId="4928"/>
    <cellStyle name="range 2 2" xfId="4929"/>
    <cellStyle name="range 3" xfId="4930"/>
    <cellStyle name="range 3 2" xfId="4931"/>
    <cellStyle name="range 4" xfId="4932"/>
    <cellStyle name="range 4 2" xfId="4933"/>
    <cellStyle name="range 5" xfId="4934"/>
    <cellStyle name="range 5 2" xfId="4935"/>
    <cellStyle name="range 6" xfId="4936"/>
    <cellStyle name="range 6 2" xfId="4937"/>
    <cellStyle name="range 7" xfId="4938"/>
    <cellStyle name="range 7 2" xfId="4939"/>
    <cellStyle name="range 8" xfId="4940"/>
    <cellStyle name="range 8 2" xfId="4941"/>
    <cellStyle name="range 9" xfId="4942"/>
    <cellStyle name="range 9 2" xfId="4943"/>
    <cellStyle name="RebateValue" xfId="2139"/>
    <cellStyle name="ResellerType" xfId="2140"/>
    <cellStyle name="Rubles" xfId="4944"/>
    <cellStyle name="S6" xfId="4945"/>
    <cellStyle name="Salomon Logo" xfId="2141"/>
    <cellStyle name="Sample" xfId="2142"/>
    <cellStyle name="SAPBEXaggData" xfId="82"/>
    <cellStyle name="SAPBEXaggData 2" xfId="2143"/>
    <cellStyle name="SAPBEXaggData 2 2" xfId="2144"/>
    <cellStyle name="SAPBEXaggData 3" xfId="2145"/>
    <cellStyle name="SAPBEXaggData 4" xfId="2146"/>
    <cellStyle name="SAPBEXaggData 5" xfId="2147"/>
    <cellStyle name="SAPBEXaggData 6" xfId="2148"/>
    <cellStyle name="SAPBEXaggDataEmph" xfId="83"/>
    <cellStyle name="SAPBEXaggDataEmph 2" xfId="2149"/>
    <cellStyle name="SAPBEXaggDataEmph 2 2" xfId="2150"/>
    <cellStyle name="SAPBEXaggDataEmph 3" xfId="2151"/>
    <cellStyle name="SAPBEXaggDataEmph 4" xfId="2152"/>
    <cellStyle name="SAPBEXaggDataEmph 5" xfId="2153"/>
    <cellStyle name="SAPBEXaggDataEmph 6" xfId="2154"/>
    <cellStyle name="SAPBEXaggItem" xfId="84"/>
    <cellStyle name="SAPBEXaggItem 2" xfId="2155"/>
    <cellStyle name="SAPBEXaggItem 2 2" xfId="2156"/>
    <cellStyle name="SAPBEXaggItem 3" xfId="2157"/>
    <cellStyle name="SAPBEXaggItem 4" xfId="2158"/>
    <cellStyle name="SAPBEXaggItem 5" xfId="2159"/>
    <cellStyle name="SAPBEXaggItem 6" xfId="2160"/>
    <cellStyle name="SAPBEXaggItemX" xfId="85"/>
    <cellStyle name="SAPBEXaggItemX 2" xfId="2161"/>
    <cellStyle name="SAPBEXaggItemX 2 2" xfId="2162"/>
    <cellStyle name="SAPBEXaggItemX 3" xfId="2163"/>
    <cellStyle name="SAPBEXaggItemX 4" xfId="2164"/>
    <cellStyle name="SAPBEXaggItemX 5" xfId="2165"/>
    <cellStyle name="SAPBEXaggItemX 6" xfId="2166"/>
    <cellStyle name="SAPBEXchaText" xfId="86"/>
    <cellStyle name="SAPBEXchaText 2" xfId="2167"/>
    <cellStyle name="SAPBEXchaText 2 2" xfId="2168"/>
    <cellStyle name="SAPBEXchaText 3" xfId="2169"/>
    <cellStyle name="SAPBEXchaText 4" xfId="2170"/>
    <cellStyle name="SAPBEXchaText 5" xfId="2171"/>
    <cellStyle name="SAPBEXchaText 6" xfId="2172"/>
    <cellStyle name="SAPBEXchaText 7" xfId="2173"/>
    <cellStyle name="SAPBEXchaText_Приложение_1_к_7-у-о_2009_Кв_1_ФСТ" xfId="2174"/>
    <cellStyle name="SAPBEXexcBad7" xfId="87"/>
    <cellStyle name="SAPBEXexcBad7 2" xfId="2175"/>
    <cellStyle name="SAPBEXexcBad7 2 2" xfId="2176"/>
    <cellStyle name="SAPBEXexcBad7 3" xfId="2177"/>
    <cellStyle name="SAPBEXexcBad7 4" xfId="2178"/>
    <cellStyle name="SAPBEXexcBad7 5" xfId="2179"/>
    <cellStyle name="SAPBEXexcBad7 6" xfId="2180"/>
    <cellStyle name="SAPBEXexcBad8" xfId="88"/>
    <cellStyle name="SAPBEXexcBad8 2" xfId="2181"/>
    <cellStyle name="SAPBEXexcBad8 2 2" xfId="2182"/>
    <cellStyle name="SAPBEXexcBad8 3" xfId="2183"/>
    <cellStyle name="SAPBEXexcBad8 4" xfId="2184"/>
    <cellStyle name="SAPBEXexcBad8 5" xfId="2185"/>
    <cellStyle name="SAPBEXexcBad8 6" xfId="2186"/>
    <cellStyle name="SAPBEXexcBad9" xfId="89"/>
    <cellStyle name="SAPBEXexcBad9 2" xfId="2187"/>
    <cellStyle name="SAPBEXexcBad9 2 2" xfId="2188"/>
    <cellStyle name="SAPBEXexcBad9 3" xfId="2189"/>
    <cellStyle name="SAPBEXexcBad9 4" xfId="2190"/>
    <cellStyle name="SAPBEXexcBad9 5" xfId="2191"/>
    <cellStyle name="SAPBEXexcBad9 6" xfId="2192"/>
    <cellStyle name="SAPBEXexcCritical4" xfId="90"/>
    <cellStyle name="SAPBEXexcCritical4 2" xfId="2193"/>
    <cellStyle name="SAPBEXexcCritical4 2 2" xfId="2194"/>
    <cellStyle name="SAPBEXexcCritical4 3" xfId="2195"/>
    <cellStyle name="SAPBEXexcCritical4 4" xfId="2196"/>
    <cellStyle name="SAPBEXexcCritical4 5" xfId="2197"/>
    <cellStyle name="SAPBEXexcCritical4 6" xfId="2198"/>
    <cellStyle name="SAPBEXexcCritical5" xfId="91"/>
    <cellStyle name="SAPBEXexcCritical5 2" xfId="2199"/>
    <cellStyle name="SAPBEXexcCritical5 2 2" xfId="2200"/>
    <cellStyle name="SAPBEXexcCritical5 3" xfId="2201"/>
    <cellStyle name="SAPBEXexcCritical5 4" xfId="2202"/>
    <cellStyle name="SAPBEXexcCritical5 5" xfId="2203"/>
    <cellStyle name="SAPBEXexcCritical5 6" xfId="2204"/>
    <cellStyle name="SAPBEXexcCritical6" xfId="92"/>
    <cellStyle name="SAPBEXexcCritical6 2" xfId="2205"/>
    <cellStyle name="SAPBEXexcCritical6 2 2" xfId="2206"/>
    <cellStyle name="SAPBEXexcCritical6 3" xfId="2207"/>
    <cellStyle name="SAPBEXexcCritical6 4" xfId="2208"/>
    <cellStyle name="SAPBEXexcCritical6 5" xfId="2209"/>
    <cellStyle name="SAPBEXexcCritical6 6" xfId="2210"/>
    <cellStyle name="SAPBEXexcGood1" xfId="93"/>
    <cellStyle name="SAPBEXexcGood1 2" xfId="2211"/>
    <cellStyle name="SAPBEXexcGood1 2 2" xfId="2212"/>
    <cellStyle name="SAPBEXexcGood1 3" xfId="2213"/>
    <cellStyle name="SAPBEXexcGood1 4" xfId="2214"/>
    <cellStyle name="SAPBEXexcGood1 5" xfId="2215"/>
    <cellStyle name="SAPBEXexcGood1 6" xfId="2216"/>
    <cellStyle name="SAPBEXexcGood2" xfId="94"/>
    <cellStyle name="SAPBEXexcGood2 2" xfId="2217"/>
    <cellStyle name="SAPBEXexcGood2 2 2" xfId="2218"/>
    <cellStyle name="SAPBEXexcGood2 3" xfId="2219"/>
    <cellStyle name="SAPBEXexcGood2 4" xfId="2220"/>
    <cellStyle name="SAPBEXexcGood2 5" xfId="2221"/>
    <cellStyle name="SAPBEXexcGood2 6" xfId="2222"/>
    <cellStyle name="SAPBEXexcGood3" xfId="95"/>
    <cellStyle name="SAPBEXexcGood3 2" xfId="2223"/>
    <cellStyle name="SAPBEXexcGood3 2 2" xfId="2224"/>
    <cellStyle name="SAPBEXexcGood3 3" xfId="2225"/>
    <cellStyle name="SAPBEXexcGood3 4" xfId="2226"/>
    <cellStyle name="SAPBEXexcGood3 5" xfId="2227"/>
    <cellStyle name="SAPBEXexcGood3 6" xfId="2228"/>
    <cellStyle name="SAPBEXfilterDrill" xfId="96"/>
    <cellStyle name="SAPBEXfilterDrill 2" xfId="2229"/>
    <cellStyle name="SAPBEXfilterDrill 2 2" xfId="2230"/>
    <cellStyle name="SAPBEXfilterDrill 3" xfId="2231"/>
    <cellStyle name="SAPBEXfilterDrill 4" xfId="2232"/>
    <cellStyle name="SAPBEXfilterDrill 5" xfId="2233"/>
    <cellStyle name="SAPBEXfilterDrill 6" xfId="2234"/>
    <cellStyle name="SAPBEXfilterItem" xfId="97"/>
    <cellStyle name="SAPBEXfilterItem 2" xfId="2235"/>
    <cellStyle name="SAPBEXfilterItem 2 2" xfId="2236"/>
    <cellStyle name="SAPBEXfilterItem 3" xfId="2237"/>
    <cellStyle name="SAPBEXfilterItem 4" xfId="2238"/>
    <cellStyle name="SAPBEXfilterItem 5" xfId="2239"/>
    <cellStyle name="SAPBEXfilterItem 6" xfId="2240"/>
    <cellStyle name="SAPBEXfilterText" xfId="98"/>
    <cellStyle name="SAPBEXfilterText 2" xfId="2241"/>
    <cellStyle name="SAPBEXfilterText 2 2" xfId="2242"/>
    <cellStyle name="SAPBEXfilterText 3" xfId="2243"/>
    <cellStyle name="SAPBEXfilterText 4" xfId="2244"/>
    <cellStyle name="SAPBEXfilterText 5" xfId="2245"/>
    <cellStyle name="SAPBEXfilterText 6" xfId="2246"/>
    <cellStyle name="SAPBEXformats" xfId="99"/>
    <cellStyle name="SAPBEXformats 2" xfId="2247"/>
    <cellStyle name="SAPBEXformats 2 2" xfId="2248"/>
    <cellStyle name="SAPBEXformats 3" xfId="2249"/>
    <cellStyle name="SAPBEXformats 4" xfId="2250"/>
    <cellStyle name="SAPBEXformats 5" xfId="2251"/>
    <cellStyle name="SAPBEXformats 6" xfId="2252"/>
    <cellStyle name="SAPBEXformats 7" xfId="2253"/>
    <cellStyle name="SAPBEXheaderItem" xfId="100"/>
    <cellStyle name="SAPBEXheaderItem 2" xfId="2254"/>
    <cellStyle name="SAPBEXheaderItem 2 2" xfId="2255"/>
    <cellStyle name="SAPBEXheaderItem 3" xfId="2256"/>
    <cellStyle name="SAPBEXheaderItem 4" xfId="2257"/>
    <cellStyle name="SAPBEXheaderItem 5" xfId="2258"/>
    <cellStyle name="SAPBEXheaderItem 6" xfId="2259"/>
    <cellStyle name="SAPBEXheaderItem 7" xfId="2260"/>
    <cellStyle name="SAPBEXheaderText" xfId="101"/>
    <cellStyle name="SAPBEXheaderText 2" xfId="2261"/>
    <cellStyle name="SAPBEXheaderText 2 2" xfId="2262"/>
    <cellStyle name="SAPBEXheaderText 3" xfId="2263"/>
    <cellStyle name="SAPBEXheaderText 4" xfId="2264"/>
    <cellStyle name="SAPBEXheaderText 5" xfId="2265"/>
    <cellStyle name="SAPBEXheaderText 6" xfId="2266"/>
    <cellStyle name="SAPBEXheaderText 7" xfId="2267"/>
    <cellStyle name="SAPBEXHLevel0" xfId="102"/>
    <cellStyle name="SAPBEXHLevel0 2" xfId="2268"/>
    <cellStyle name="SAPBEXHLevel0 2 2" xfId="2269"/>
    <cellStyle name="SAPBEXHLevel0 3" xfId="2270"/>
    <cellStyle name="SAPBEXHLevel0 4" xfId="2271"/>
    <cellStyle name="SAPBEXHLevel0 5" xfId="2272"/>
    <cellStyle name="SAPBEXHLevel0 6" xfId="2273"/>
    <cellStyle name="SAPBEXHLevel0 7" xfId="2274"/>
    <cellStyle name="SAPBEXHLevel0 8" xfId="2275"/>
    <cellStyle name="SAPBEXHLevel0_7y-отчетная_РЖД_2009_04" xfId="2276"/>
    <cellStyle name="SAPBEXHLevel0X" xfId="103"/>
    <cellStyle name="SAPBEXHLevel0X 10" xfId="2277"/>
    <cellStyle name="SAPBEXHLevel0X 2" xfId="2278"/>
    <cellStyle name="SAPBEXHLevel0X 2 2" xfId="2279"/>
    <cellStyle name="SAPBEXHLevel0X 3" xfId="2280"/>
    <cellStyle name="SAPBEXHLevel0X 4" xfId="2281"/>
    <cellStyle name="SAPBEXHLevel0X 5" xfId="2282"/>
    <cellStyle name="SAPBEXHLevel0X 6" xfId="2283"/>
    <cellStyle name="SAPBEXHLevel0X 7" xfId="2284"/>
    <cellStyle name="SAPBEXHLevel0X 8" xfId="2285"/>
    <cellStyle name="SAPBEXHLevel0X 9" xfId="2286"/>
    <cellStyle name="SAPBEXHLevel0X_7-р_Из_Системы" xfId="2287"/>
    <cellStyle name="SAPBEXHLevel1" xfId="104"/>
    <cellStyle name="SAPBEXHLevel1 2" xfId="2288"/>
    <cellStyle name="SAPBEXHLevel1 2 2" xfId="2289"/>
    <cellStyle name="SAPBEXHLevel1 3" xfId="2290"/>
    <cellStyle name="SAPBEXHLevel1 4" xfId="2291"/>
    <cellStyle name="SAPBEXHLevel1 5" xfId="2292"/>
    <cellStyle name="SAPBEXHLevel1 6" xfId="2293"/>
    <cellStyle name="SAPBEXHLevel1 7" xfId="2294"/>
    <cellStyle name="SAPBEXHLevel1 8" xfId="2295"/>
    <cellStyle name="SAPBEXHLevel1_7y-отчетная_РЖД_2009_04" xfId="2296"/>
    <cellStyle name="SAPBEXHLevel1X" xfId="105"/>
    <cellStyle name="SAPBEXHLevel1X 10" xfId="2297"/>
    <cellStyle name="SAPBEXHLevel1X 2" xfId="2298"/>
    <cellStyle name="SAPBEXHLevel1X 2 2" xfId="2299"/>
    <cellStyle name="SAPBEXHLevel1X 3" xfId="2300"/>
    <cellStyle name="SAPBEXHLevel1X 4" xfId="2301"/>
    <cellStyle name="SAPBEXHLevel1X 5" xfId="2302"/>
    <cellStyle name="SAPBEXHLevel1X 6" xfId="2303"/>
    <cellStyle name="SAPBEXHLevel1X 7" xfId="2304"/>
    <cellStyle name="SAPBEXHLevel1X 8" xfId="2305"/>
    <cellStyle name="SAPBEXHLevel1X 9" xfId="2306"/>
    <cellStyle name="SAPBEXHLevel1X_7-р_Из_Системы" xfId="2307"/>
    <cellStyle name="SAPBEXHLevel2" xfId="106"/>
    <cellStyle name="SAPBEXHLevel2 2" xfId="2308"/>
    <cellStyle name="SAPBEXHLevel2 2 2" xfId="2309"/>
    <cellStyle name="SAPBEXHLevel2 3" xfId="2310"/>
    <cellStyle name="SAPBEXHLevel2 4" xfId="2311"/>
    <cellStyle name="SAPBEXHLevel2 5" xfId="2312"/>
    <cellStyle name="SAPBEXHLevel2 6" xfId="2313"/>
    <cellStyle name="SAPBEXHLevel2 7" xfId="2314"/>
    <cellStyle name="SAPBEXHLevel2_Приложение_1_к_7-у-о_2009_Кв_1_ФСТ" xfId="2315"/>
    <cellStyle name="SAPBEXHLevel2X" xfId="107"/>
    <cellStyle name="SAPBEXHLevel2X 2" xfId="2316"/>
    <cellStyle name="SAPBEXHLevel2X 2 2" xfId="2317"/>
    <cellStyle name="SAPBEXHLevel2X 3" xfId="2318"/>
    <cellStyle name="SAPBEXHLevel2X 4" xfId="2319"/>
    <cellStyle name="SAPBEXHLevel2X 5" xfId="2320"/>
    <cellStyle name="SAPBEXHLevel2X 6" xfId="2321"/>
    <cellStyle name="SAPBEXHLevel2X 7" xfId="2322"/>
    <cellStyle name="SAPBEXHLevel2X 8" xfId="2323"/>
    <cellStyle name="SAPBEXHLevel2X 9" xfId="2324"/>
    <cellStyle name="SAPBEXHLevel2X_7-р_Из_Системы" xfId="2325"/>
    <cellStyle name="SAPBEXHLevel3" xfId="108"/>
    <cellStyle name="SAPBEXHLevel3 2" xfId="2326"/>
    <cellStyle name="SAPBEXHLevel3 2 2" xfId="2327"/>
    <cellStyle name="SAPBEXHLevel3 3" xfId="2328"/>
    <cellStyle name="SAPBEXHLevel3 4" xfId="2329"/>
    <cellStyle name="SAPBEXHLevel3 5" xfId="2330"/>
    <cellStyle name="SAPBEXHLevel3 6" xfId="2331"/>
    <cellStyle name="SAPBEXHLevel3 7" xfId="2332"/>
    <cellStyle name="SAPBEXHLevel3_Приложение_1_к_7-у-о_2009_Кв_1_ФСТ" xfId="2333"/>
    <cellStyle name="SAPBEXHLevel3X" xfId="109"/>
    <cellStyle name="SAPBEXHLevel3X 2" xfId="2334"/>
    <cellStyle name="SAPBEXHLevel3X 2 2" xfId="2335"/>
    <cellStyle name="SAPBEXHLevel3X 3" xfId="2336"/>
    <cellStyle name="SAPBEXHLevel3X 4" xfId="2337"/>
    <cellStyle name="SAPBEXHLevel3X 5" xfId="2338"/>
    <cellStyle name="SAPBEXHLevel3X 6" xfId="2339"/>
    <cellStyle name="SAPBEXHLevel3X 7" xfId="2340"/>
    <cellStyle name="SAPBEXHLevel3X 8" xfId="2341"/>
    <cellStyle name="SAPBEXHLevel3X 9" xfId="2342"/>
    <cellStyle name="SAPBEXHLevel3X_7-р_Из_Системы" xfId="2343"/>
    <cellStyle name="SAPBEXinputData" xfId="110"/>
    <cellStyle name="SAPBEXinputData 10" xfId="2344"/>
    <cellStyle name="SAPBEXinputData 11" xfId="2345"/>
    <cellStyle name="SAPBEXinputData 2" xfId="2346"/>
    <cellStyle name="SAPBEXinputData 2 2" xfId="2347"/>
    <cellStyle name="SAPBEXinputData 3" xfId="2348"/>
    <cellStyle name="SAPBEXinputData 4" xfId="2349"/>
    <cellStyle name="SAPBEXinputData 5" xfId="2350"/>
    <cellStyle name="SAPBEXinputData 6" xfId="2351"/>
    <cellStyle name="SAPBEXinputData 7" xfId="2352"/>
    <cellStyle name="SAPBEXinputData 8" xfId="2353"/>
    <cellStyle name="SAPBEXinputData 9" xfId="2354"/>
    <cellStyle name="SAPBEXinputData_7-р_Из_Системы" xfId="2355"/>
    <cellStyle name="SAPBEXItemHeader" xfId="2356"/>
    <cellStyle name="SAPBEXresData" xfId="111"/>
    <cellStyle name="SAPBEXresData 2" xfId="2357"/>
    <cellStyle name="SAPBEXresData 2 2" xfId="2358"/>
    <cellStyle name="SAPBEXresData 3" xfId="2359"/>
    <cellStyle name="SAPBEXresData 4" xfId="2360"/>
    <cellStyle name="SAPBEXresData 5" xfId="2361"/>
    <cellStyle name="SAPBEXresData 6" xfId="2362"/>
    <cellStyle name="SAPBEXresDataEmph" xfId="112"/>
    <cellStyle name="SAPBEXresDataEmph 2" xfId="2363"/>
    <cellStyle name="SAPBEXresDataEmph 2 2" xfId="2364"/>
    <cellStyle name="SAPBEXresDataEmph 2 3" xfId="2365"/>
    <cellStyle name="SAPBEXresDataEmph 3" xfId="2366"/>
    <cellStyle name="SAPBEXresDataEmph 3 2" xfId="2367"/>
    <cellStyle name="SAPBEXresDataEmph 4" xfId="2368"/>
    <cellStyle name="SAPBEXresDataEmph 4 2" xfId="2369"/>
    <cellStyle name="SAPBEXresDataEmph 5" xfId="2370"/>
    <cellStyle name="SAPBEXresDataEmph 5 2" xfId="2371"/>
    <cellStyle name="SAPBEXresDataEmph 6" xfId="2372"/>
    <cellStyle name="SAPBEXresDataEmph 6 2" xfId="2373"/>
    <cellStyle name="SAPBEXresItem" xfId="113"/>
    <cellStyle name="SAPBEXresItem 2" xfId="2374"/>
    <cellStyle name="SAPBEXresItem 2 2" xfId="2375"/>
    <cellStyle name="SAPBEXresItem 3" xfId="2376"/>
    <cellStyle name="SAPBEXresItem 4" xfId="2377"/>
    <cellStyle name="SAPBEXresItem 5" xfId="2378"/>
    <cellStyle name="SAPBEXresItem 6" xfId="2379"/>
    <cellStyle name="SAPBEXresItemX" xfId="114"/>
    <cellStyle name="SAPBEXresItemX 2" xfId="2380"/>
    <cellStyle name="SAPBEXresItemX 2 2" xfId="2381"/>
    <cellStyle name="SAPBEXresItemX 3" xfId="2382"/>
    <cellStyle name="SAPBEXresItemX 4" xfId="2383"/>
    <cellStyle name="SAPBEXresItemX 5" xfId="2384"/>
    <cellStyle name="SAPBEXresItemX 6" xfId="2385"/>
    <cellStyle name="SAPBEXstdData" xfId="115"/>
    <cellStyle name="SAPBEXstdData 2" xfId="2386"/>
    <cellStyle name="SAPBEXstdData 2 2" xfId="2387"/>
    <cellStyle name="SAPBEXstdData 3" xfId="2388"/>
    <cellStyle name="SAPBEXstdData 4" xfId="2389"/>
    <cellStyle name="SAPBEXstdData 5" xfId="2390"/>
    <cellStyle name="SAPBEXstdData 6" xfId="2391"/>
    <cellStyle name="SAPBEXstdData_Приложение_1_к_7-у-о_2009_Кв_1_ФСТ" xfId="2392"/>
    <cellStyle name="SAPBEXstdDataEmph" xfId="116"/>
    <cellStyle name="SAPBEXstdDataEmph 2" xfId="2393"/>
    <cellStyle name="SAPBEXstdDataEmph 2 2" xfId="2394"/>
    <cellStyle name="SAPBEXstdDataEmph 3" xfId="2395"/>
    <cellStyle name="SAPBEXstdDataEmph 4" xfId="2396"/>
    <cellStyle name="SAPBEXstdDataEmph 5" xfId="2397"/>
    <cellStyle name="SAPBEXstdDataEmph 6" xfId="2398"/>
    <cellStyle name="SAPBEXstdItem" xfId="117"/>
    <cellStyle name="SAPBEXstdItem 2" xfId="2399"/>
    <cellStyle name="SAPBEXstdItem 2 2" xfId="2400"/>
    <cellStyle name="SAPBEXstdItem 3" xfId="2401"/>
    <cellStyle name="SAPBEXstdItem 4" xfId="2402"/>
    <cellStyle name="SAPBEXstdItem 5" xfId="2403"/>
    <cellStyle name="SAPBEXstdItem 6" xfId="2404"/>
    <cellStyle name="SAPBEXstdItem 7" xfId="2405"/>
    <cellStyle name="SAPBEXstdItem 8" xfId="2406"/>
    <cellStyle name="SAPBEXstdItem_7-р" xfId="2407"/>
    <cellStyle name="SAPBEXstdItemX" xfId="118"/>
    <cellStyle name="SAPBEXstdItemX 2" xfId="2408"/>
    <cellStyle name="SAPBEXstdItemX 2 2" xfId="2409"/>
    <cellStyle name="SAPBEXstdItemX 3" xfId="2410"/>
    <cellStyle name="SAPBEXstdItemX 4" xfId="2411"/>
    <cellStyle name="SAPBEXstdItemX 5" xfId="2412"/>
    <cellStyle name="SAPBEXstdItemX 6" xfId="2413"/>
    <cellStyle name="SAPBEXstdItemX 7" xfId="2414"/>
    <cellStyle name="SAPBEXtitle" xfId="119"/>
    <cellStyle name="SAPBEXtitle 2" xfId="2415"/>
    <cellStyle name="SAPBEXtitle 2 2" xfId="2416"/>
    <cellStyle name="SAPBEXtitle 3" xfId="2417"/>
    <cellStyle name="SAPBEXtitle 4" xfId="2418"/>
    <cellStyle name="SAPBEXtitle 5" xfId="2419"/>
    <cellStyle name="SAPBEXtitle 6" xfId="2420"/>
    <cellStyle name="SAPBEXtitle 7" xfId="2421"/>
    <cellStyle name="SAPBEXunassignedItem" xfId="2422"/>
    <cellStyle name="SAPBEXunassignedItem 2" xfId="2423"/>
    <cellStyle name="SAPBEXundefined" xfId="120"/>
    <cellStyle name="SAPBEXundefined 2" xfId="2424"/>
    <cellStyle name="SAPBEXundefined 2 2" xfId="2425"/>
    <cellStyle name="SAPBEXundefined 3" xfId="2426"/>
    <cellStyle name="SAPBEXundefined 4" xfId="2427"/>
    <cellStyle name="SAPBEXundefined 5" xfId="2428"/>
    <cellStyle name="SAPBEXundefined 6" xfId="2429"/>
    <cellStyle name="SEM-BPS-data" xfId="2430"/>
    <cellStyle name="SEM-BPS-head" xfId="2431"/>
    <cellStyle name="SEM-BPS-headdata" xfId="2432"/>
    <cellStyle name="SEM-BPS-headkey" xfId="2433"/>
    <cellStyle name="SEM-BPS-input-on" xfId="2434"/>
    <cellStyle name="SEM-BPS-key" xfId="2435"/>
    <cellStyle name="SEM-BPS-sub1" xfId="2436"/>
    <cellStyle name="SEM-BPS-sub2" xfId="2437"/>
    <cellStyle name="SEM-BPS-total" xfId="2438"/>
    <cellStyle name="Sheet Title" xfId="2439"/>
    <cellStyle name="Sheet Title 2" xfId="2440"/>
    <cellStyle name="Short $" xfId="2441"/>
    <cellStyle name="Show_Sell" xfId="2442"/>
    <cellStyle name="Size" xfId="2443"/>
    <cellStyle name="small" xfId="4946"/>
    <cellStyle name="st1" xfId="2444"/>
    <cellStyle name="stand_bord" xfId="2445"/>
    <cellStyle name="Standard_Anpassen der Amortisation" xfId="2446"/>
    <cellStyle name="Style 1" xfId="2447"/>
    <cellStyle name="Style 1 2" xfId="2448"/>
    <cellStyle name="STYLE1 - Style1" xfId="4947"/>
    <cellStyle name="styleColumnTitles" xfId="2449"/>
    <cellStyle name="styleDateRange" xfId="2450"/>
    <cellStyle name="styleHidden" xfId="2451"/>
    <cellStyle name="styleNormal" xfId="2452"/>
    <cellStyle name="Styles" xfId="2453"/>
    <cellStyle name="styleSeriesAttributes" xfId="2454"/>
    <cellStyle name="styleSeriesData" xfId="2455"/>
    <cellStyle name="styleSeriesDataForecast" xfId="2456"/>
    <cellStyle name="styleSeriesDataForecastNA" xfId="2457"/>
    <cellStyle name="styleSeriesDataNA" xfId="2458"/>
    <cellStyle name="t2" xfId="4948"/>
    <cellStyle name="t2 10" xfId="4949"/>
    <cellStyle name="t2 2" xfId="4950"/>
    <cellStyle name="t2 2 2" xfId="4951"/>
    <cellStyle name="t2 3" xfId="4952"/>
    <cellStyle name="t2 3 2" xfId="4953"/>
    <cellStyle name="t2 4" xfId="4954"/>
    <cellStyle name="t2 4 2" xfId="4955"/>
    <cellStyle name="t2 5" xfId="4956"/>
    <cellStyle name="t2 5 2" xfId="4957"/>
    <cellStyle name="t2 6" xfId="4958"/>
    <cellStyle name="t2 6 2" xfId="4959"/>
    <cellStyle name="t2 7" xfId="4960"/>
    <cellStyle name="t2 7 2" xfId="4961"/>
    <cellStyle name="t2 8" xfId="4962"/>
    <cellStyle name="t2 8 2" xfId="4963"/>
    <cellStyle name="t2 9" xfId="4964"/>
    <cellStyle name="t2 9 2" xfId="4965"/>
    <cellStyle name="tabel" xfId="2459"/>
    <cellStyle name="Table" xfId="2460"/>
    <cellStyle name="Table Head" xfId="2461"/>
    <cellStyle name="Table Head Aligned" xfId="2462"/>
    <cellStyle name="Table Head Blue" xfId="2463"/>
    <cellStyle name="Table Head Green" xfId="2464"/>
    <cellStyle name="Table Head_Val_Sum_Graph" xfId="2465"/>
    <cellStyle name="Table Heading" xfId="121"/>
    <cellStyle name="Table Heading 2" xfId="2466"/>
    <cellStyle name="Table Heading 3" xfId="2467"/>
    <cellStyle name="Table Heading 4" xfId="4966"/>
    <cellStyle name="Table Heading_46EP.2011(v2.0)" xfId="2468"/>
    <cellStyle name="Table Text" xfId="2469"/>
    <cellStyle name="Table Title" xfId="2470"/>
    <cellStyle name="Table Units" xfId="2471"/>
    <cellStyle name="Table_Header" xfId="2472"/>
    <cellStyle name="Term" xfId="2473"/>
    <cellStyle name="Text" xfId="2474"/>
    <cellStyle name="Text 1" xfId="2475"/>
    <cellStyle name="Text Head" xfId="2476"/>
    <cellStyle name="Text Head 1" xfId="2477"/>
    <cellStyle name="Text Indent A" xfId="2478"/>
    <cellStyle name="Text Indent A 2" xfId="2479"/>
    <cellStyle name="Text Indent B" xfId="2480"/>
    <cellStyle name="Text Indent B 2" xfId="2481"/>
    <cellStyle name="Text Indent C" xfId="2482"/>
    <cellStyle name="Text Indent C 2" xfId="2483"/>
    <cellStyle name="Times New Roman0181000015536870911" xfId="2484"/>
    <cellStyle name="Tioma Back" xfId="4967"/>
    <cellStyle name="Tioma Back 2" xfId="4968"/>
    <cellStyle name="Tioma Back 2 2" xfId="4969"/>
    <cellStyle name="Tioma Back 3" xfId="4970"/>
    <cellStyle name="Tioma Cells No Values" xfId="4971"/>
    <cellStyle name="Tioma formula" xfId="4972"/>
    <cellStyle name="Tioma Input" xfId="4973"/>
    <cellStyle name="Tioma style" xfId="4974"/>
    <cellStyle name="Tioma style 10" xfId="4975"/>
    <cellStyle name="Tioma style 2" xfId="4976"/>
    <cellStyle name="Tioma style 2 2" xfId="4977"/>
    <cellStyle name="Tioma style 3" xfId="4978"/>
    <cellStyle name="Tioma style 3 2" xfId="4979"/>
    <cellStyle name="Tioma style 4" xfId="4980"/>
    <cellStyle name="Tioma style 4 2" xfId="4981"/>
    <cellStyle name="Tioma style 5" xfId="4982"/>
    <cellStyle name="Tioma style 5 2" xfId="4983"/>
    <cellStyle name="Tioma style 6" xfId="4984"/>
    <cellStyle name="Tioma style 6 2" xfId="4985"/>
    <cellStyle name="Tioma style 7" xfId="4986"/>
    <cellStyle name="Tioma style 7 2" xfId="4987"/>
    <cellStyle name="Tioma style 8" xfId="4988"/>
    <cellStyle name="Tioma style 8 2" xfId="4989"/>
    <cellStyle name="Tioma style 9" xfId="4990"/>
    <cellStyle name="Tioma style 9 2" xfId="4991"/>
    <cellStyle name="Title" xfId="259"/>
    <cellStyle name="Title 2" xfId="2485"/>
    <cellStyle name="Title 3" xfId="4992"/>
    <cellStyle name="Title 4" xfId="4993"/>
    <cellStyle name="Total" xfId="122"/>
    <cellStyle name="Total 2" xfId="2486"/>
    <cellStyle name="Total 3" xfId="2487"/>
    <cellStyle name="TotalCurrency" xfId="2488"/>
    <cellStyle name="TypeNote" xfId="2489"/>
    <cellStyle name="Ujke,jq" xfId="4994"/>
    <cellStyle name="Underline_Single" xfId="2490"/>
    <cellStyle name="Unit" xfId="2491"/>
    <cellStyle name="UnitOfMeasure" xfId="2492"/>
    <cellStyle name="USD" xfId="2493"/>
    <cellStyle name="Validation" xfId="2494"/>
    <cellStyle name="Valiotsikko" xfId="4995"/>
    <cellStyle name="Valiotsikko 2" xfId="4996"/>
    <cellStyle name="Valiotsikko 2 2" xfId="4997"/>
    <cellStyle name="Valiotsikko 3" xfId="4998"/>
    <cellStyle name="Value" xfId="2495"/>
    <cellStyle name="Vertical" xfId="2496"/>
    <cellStyle name="Vдliotsikko" xfId="4999"/>
    <cellStyle name="Vдliotsikko 2" xfId="5000"/>
    <cellStyle name="Vдliotsikko 2 2" xfId="5001"/>
    <cellStyle name="Vдliotsikko 3" xfId="5002"/>
    <cellStyle name="Währung [0]_Compiling Utility Macros" xfId="5003"/>
    <cellStyle name="Währung_Compiling Utility Macros" xfId="5004"/>
    <cellStyle name="Walutowy [0]_1" xfId="5005"/>
    <cellStyle name="Walutowy_1" xfId="5006"/>
    <cellStyle name="Warning Text" xfId="260"/>
    <cellStyle name="Warning Text 2" xfId="2497"/>
    <cellStyle name="white" xfId="2498"/>
    <cellStyle name="Wдhrung [0]_Compiling Utility Macros" xfId="2499"/>
    <cellStyle name="Wдhrung_Compiling Utility Macros" xfId="2500"/>
    <cellStyle name="year" xfId="2501"/>
    <cellStyle name="Year EN" xfId="5007"/>
    <cellStyle name="Year RU" xfId="5008"/>
    <cellStyle name="YelNumbersCurr" xfId="2502"/>
    <cellStyle name="YelNumbersCurr 2" xfId="5009"/>
    <cellStyle name="Акцент1 10" xfId="2503"/>
    <cellStyle name="Акцент1 11" xfId="2504"/>
    <cellStyle name="Акцент1 12" xfId="5010"/>
    <cellStyle name="Акцент1 13" xfId="5011"/>
    <cellStyle name="Акцент1 14" xfId="5012"/>
    <cellStyle name="Акцент1 15" xfId="5013"/>
    <cellStyle name="Акцент1 16" xfId="5014"/>
    <cellStyle name="Акцент1 17" xfId="5015"/>
    <cellStyle name="Акцент1 18" xfId="5016"/>
    <cellStyle name="Акцент1 19" xfId="5017"/>
    <cellStyle name="Акцент1 2" xfId="123"/>
    <cellStyle name="Акцент1 2 2" xfId="2505"/>
    <cellStyle name="Акцент1 2 3" xfId="2506"/>
    <cellStyle name="Акцент1 20" xfId="5018"/>
    <cellStyle name="Акцент1 21" xfId="5019"/>
    <cellStyle name="Акцент1 22" xfId="5020"/>
    <cellStyle name="Акцент1 23" xfId="5021"/>
    <cellStyle name="Акцент1 24" xfId="5022"/>
    <cellStyle name="Акцент1 25" xfId="5023"/>
    <cellStyle name="Акцент1 26" xfId="5024"/>
    <cellStyle name="Акцент1 27" xfId="5025"/>
    <cellStyle name="Акцент1 28" xfId="5026"/>
    <cellStyle name="Акцент1 29" xfId="5027"/>
    <cellStyle name="Акцент1 3" xfId="2507"/>
    <cellStyle name="Акцент1 3 2" xfId="2508"/>
    <cellStyle name="Акцент1 3 3" xfId="5028"/>
    <cellStyle name="Акцент1 3 4" xfId="5029"/>
    <cellStyle name="Акцент1 30" xfId="5030"/>
    <cellStyle name="Акцент1 31" xfId="5031"/>
    <cellStyle name="Акцент1 32" xfId="5032"/>
    <cellStyle name="Акцент1 33" xfId="5033"/>
    <cellStyle name="Акцент1 34" xfId="5034"/>
    <cellStyle name="Акцент1 4" xfId="2509"/>
    <cellStyle name="Акцент1 4 2" xfId="2510"/>
    <cellStyle name="Акцент1 4 3" xfId="5035"/>
    <cellStyle name="Акцент1 5" xfId="2511"/>
    <cellStyle name="Акцент1 5 2" xfId="2512"/>
    <cellStyle name="Акцент1 5 3" xfId="5036"/>
    <cellStyle name="Акцент1 6" xfId="2513"/>
    <cellStyle name="Акцент1 6 2" xfId="2514"/>
    <cellStyle name="Акцент1 6 3" xfId="5037"/>
    <cellStyle name="Акцент1 7" xfId="2515"/>
    <cellStyle name="Акцент1 7 2" xfId="2516"/>
    <cellStyle name="Акцент1 7 3" xfId="5038"/>
    <cellStyle name="Акцент1 8" xfId="2517"/>
    <cellStyle name="Акцент1 8 2" xfId="2518"/>
    <cellStyle name="Акцент1 8 2 2" xfId="2519"/>
    <cellStyle name="Акцент1 8 3" xfId="5039"/>
    <cellStyle name="Акцент1 9" xfId="2520"/>
    <cellStyle name="Акцент1 9 2" xfId="2521"/>
    <cellStyle name="Акцент1 9 2 2" xfId="2522"/>
    <cellStyle name="Акцент1 9 3" xfId="2523"/>
    <cellStyle name="Акцент2 10" xfId="2524"/>
    <cellStyle name="Акцент2 11" xfId="2525"/>
    <cellStyle name="Акцент2 12" xfId="5040"/>
    <cellStyle name="Акцент2 13" xfId="5041"/>
    <cellStyle name="Акцент2 14" xfId="5042"/>
    <cellStyle name="Акцент2 15" xfId="5043"/>
    <cellStyle name="Акцент2 16" xfId="5044"/>
    <cellStyle name="Акцент2 17" xfId="5045"/>
    <cellStyle name="Акцент2 18" xfId="5046"/>
    <cellStyle name="Акцент2 19" xfId="5047"/>
    <cellStyle name="Акцент2 2" xfId="124"/>
    <cellStyle name="Акцент2 2 2" xfId="2526"/>
    <cellStyle name="Акцент2 2 3" xfId="2527"/>
    <cellStyle name="Акцент2 20" xfId="5048"/>
    <cellStyle name="Акцент2 21" xfId="5049"/>
    <cellStyle name="Акцент2 22" xfId="5050"/>
    <cellStyle name="Акцент2 23" xfId="5051"/>
    <cellStyle name="Акцент2 24" xfId="5052"/>
    <cellStyle name="Акцент2 25" xfId="5053"/>
    <cellStyle name="Акцент2 26" xfId="5054"/>
    <cellStyle name="Акцент2 27" xfId="5055"/>
    <cellStyle name="Акцент2 28" xfId="5056"/>
    <cellStyle name="Акцент2 29" xfId="5057"/>
    <cellStyle name="Акцент2 3" xfId="2528"/>
    <cellStyle name="Акцент2 3 2" xfId="2529"/>
    <cellStyle name="Акцент2 3 3" xfId="5058"/>
    <cellStyle name="Акцент2 3 4" xfId="5059"/>
    <cellStyle name="Акцент2 30" xfId="5060"/>
    <cellStyle name="Акцент2 31" xfId="5061"/>
    <cellStyle name="Акцент2 32" xfId="5062"/>
    <cellStyle name="Акцент2 33" xfId="5063"/>
    <cellStyle name="Акцент2 34" xfId="5064"/>
    <cellStyle name="Акцент2 4" xfId="2530"/>
    <cellStyle name="Акцент2 4 2" xfId="2531"/>
    <cellStyle name="Акцент2 4 3" xfId="5065"/>
    <cellStyle name="Акцент2 5" xfId="2532"/>
    <cellStyle name="Акцент2 5 2" xfId="2533"/>
    <cellStyle name="Акцент2 5 3" xfId="5066"/>
    <cellStyle name="Акцент2 6" xfId="2534"/>
    <cellStyle name="Акцент2 6 2" xfId="2535"/>
    <cellStyle name="Акцент2 6 3" xfId="5067"/>
    <cellStyle name="Акцент2 7" xfId="2536"/>
    <cellStyle name="Акцент2 7 2" xfId="2537"/>
    <cellStyle name="Акцент2 7 3" xfId="5068"/>
    <cellStyle name="Акцент2 8" xfId="2538"/>
    <cellStyle name="Акцент2 8 2" xfId="2539"/>
    <cellStyle name="Акцент2 8 2 2" xfId="2540"/>
    <cellStyle name="Акцент2 8 3" xfId="5069"/>
    <cellStyle name="Акцент2 9" xfId="2541"/>
    <cellStyle name="Акцент2 9 2" xfId="2542"/>
    <cellStyle name="Акцент2 9 2 2" xfId="2543"/>
    <cellStyle name="Акцент2 9 3" xfId="2544"/>
    <cellStyle name="Акцент3 10" xfId="2545"/>
    <cellStyle name="Акцент3 11" xfId="2546"/>
    <cellStyle name="Акцент3 12" xfId="5070"/>
    <cellStyle name="Акцент3 13" xfId="5071"/>
    <cellStyle name="Акцент3 14" xfId="5072"/>
    <cellStyle name="Акцент3 15" xfId="5073"/>
    <cellStyle name="Акцент3 16" xfId="5074"/>
    <cellStyle name="Акцент3 17" xfId="5075"/>
    <cellStyle name="Акцент3 18" xfId="5076"/>
    <cellStyle name="Акцент3 19" xfId="5077"/>
    <cellStyle name="Акцент3 2" xfId="125"/>
    <cellStyle name="Акцент3 2 2" xfId="2547"/>
    <cellStyle name="Акцент3 2 3" xfId="2548"/>
    <cellStyle name="Акцент3 20" xfId="5078"/>
    <cellStyle name="Акцент3 21" xfId="5079"/>
    <cellStyle name="Акцент3 22" xfId="5080"/>
    <cellStyle name="Акцент3 23" xfId="5081"/>
    <cellStyle name="Акцент3 24" xfId="5082"/>
    <cellStyle name="Акцент3 25" xfId="5083"/>
    <cellStyle name="Акцент3 26" xfId="5084"/>
    <cellStyle name="Акцент3 27" xfId="5085"/>
    <cellStyle name="Акцент3 28" xfId="5086"/>
    <cellStyle name="Акцент3 29" xfId="5087"/>
    <cellStyle name="Акцент3 3" xfId="2549"/>
    <cellStyle name="Акцент3 3 2" xfId="2550"/>
    <cellStyle name="Акцент3 3 3" xfId="5088"/>
    <cellStyle name="Акцент3 3 4" xfId="5089"/>
    <cellStyle name="Акцент3 30" xfId="5090"/>
    <cellStyle name="Акцент3 31" xfId="5091"/>
    <cellStyle name="Акцент3 32" xfId="5092"/>
    <cellStyle name="Акцент3 33" xfId="5093"/>
    <cellStyle name="Акцент3 34" xfId="5094"/>
    <cellStyle name="Акцент3 4" xfId="2551"/>
    <cellStyle name="Акцент3 4 2" xfId="2552"/>
    <cellStyle name="Акцент3 4 3" xfId="5095"/>
    <cellStyle name="Акцент3 5" xfId="2553"/>
    <cellStyle name="Акцент3 5 2" xfId="2554"/>
    <cellStyle name="Акцент3 5 3" xfId="5096"/>
    <cellStyle name="Акцент3 6" xfId="2555"/>
    <cellStyle name="Акцент3 6 2" xfId="2556"/>
    <cellStyle name="Акцент3 6 3" xfId="5097"/>
    <cellStyle name="Акцент3 7" xfId="2557"/>
    <cellStyle name="Акцент3 7 2" xfId="2558"/>
    <cellStyle name="Акцент3 7 3" xfId="5098"/>
    <cellStyle name="Акцент3 8" xfId="2559"/>
    <cellStyle name="Акцент3 8 2" xfId="2560"/>
    <cellStyle name="Акцент3 8 2 2" xfId="2561"/>
    <cellStyle name="Акцент3 8 3" xfId="5099"/>
    <cellStyle name="Акцент3 9" xfId="2562"/>
    <cellStyle name="Акцент3 9 2" xfId="2563"/>
    <cellStyle name="Акцент3 9 2 2" xfId="2564"/>
    <cellStyle name="Акцент3 9 3" xfId="2565"/>
    <cellStyle name="Акцент4 10" xfId="2566"/>
    <cellStyle name="Акцент4 11" xfId="2567"/>
    <cellStyle name="Акцент4 12" xfId="5100"/>
    <cellStyle name="Акцент4 13" xfId="5101"/>
    <cellStyle name="Акцент4 14" xfId="5102"/>
    <cellStyle name="Акцент4 15" xfId="5103"/>
    <cellStyle name="Акцент4 16" xfId="5104"/>
    <cellStyle name="Акцент4 17" xfId="5105"/>
    <cellStyle name="Акцент4 18" xfId="5106"/>
    <cellStyle name="Акцент4 19" xfId="5107"/>
    <cellStyle name="Акцент4 2" xfId="126"/>
    <cellStyle name="Акцент4 2 2" xfId="2568"/>
    <cellStyle name="Акцент4 2 3" xfId="2569"/>
    <cellStyle name="Акцент4 20" xfId="5108"/>
    <cellStyle name="Акцент4 21" xfId="5109"/>
    <cellStyle name="Акцент4 22" xfId="5110"/>
    <cellStyle name="Акцент4 23" xfId="5111"/>
    <cellStyle name="Акцент4 24" xfId="5112"/>
    <cellStyle name="Акцент4 25" xfId="5113"/>
    <cellStyle name="Акцент4 26" xfId="5114"/>
    <cellStyle name="Акцент4 27" xfId="5115"/>
    <cellStyle name="Акцент4 28" xfId="5116"/>
    <cellStyle name="Акцент4 29" xfId="5117"/>
    <cellStyle name="Акцент4 3" xfId="2570"/>
    <cellStyle name="Акцент4 3 2" xfId="2571"/>
    <cellStyle name="Акцент4 3 3" xfId="5118"/>
    <cellStyle name="Акцент4 3 4" xfId="5119"/>
    <cellStyle name="Акцент4 30" xfId="5120"/>
    <cellStyle name="Акцент4 31" xfId="5121"/>
    <cellStyle name="Акцент4 32" xfId="5122"/>
    <cellStyle name="Акцент4 33" xfId="5123"/>
    <cellStyle name="Акцент4 34" xfId="5124"/>
    <cellStyle name="Акцент4 4" xfId="2572"/>
    <cellStyle name="Акцент4 4 2" xfId="2573"/>
    <cellStyle name="Акцент4 4 3" xfId="5125"/>
    <cellStyle name="Акцент4 5" xfId="2574"/>
    <cellStyle name="Акцент4 5 2" xfId="2575"/>
    <cellStyle name="Акцент4 5 3" xfId="5126"/>
    <cellStyle name="Акцент4 6" xfId="2576"/>
    <cellStyle name="Акцент4 6 2" xfId="2577"/>
    <cellStyle name="Акцент4 6 3" xfId="5127"/>
    <cellStyle name="Акцент4 7" xfId="2578"/>
    <cellStyle name="Акцент4 7 2" xfId="2579"/>
    <cellStyle name="Акцент4 7 3" xfId="5128"/>
    <cellStyle name="Акцент4 8" xfId="2580"/>
    <cellStyle name="Акцент4 8 2" xfId="2581"/>
    <cellStyle name="Акцент4 8 2 2" xfId="2582"/>
    <cellStyle name="Акцент4 8 3" xfId="5129"/>
    <cellStyle name="Акцент4 9" xfId="2583"/>
    <cellStyle name="Акцент4 9 2" xfId="2584"/>
    <cellStyle name="Акцент4 9 2 2" xfId="2585"/>
    <cellStyle name="Акцент4 9 3" xfId="2586"/>
    <cellStyle name="Акцент5 10" xfId="2587"/>
    <cellStyle name="Акцент5 11" xfId="2588"/>
    <cellStyle name="Акцент5 12" xfId="5130"/>
    <cellStyle name="Акцент5 13" xfId="5131"/>
    <cellStyle name="Акцент5 14" xfId="5132"/>
    <cellStyle name="Акцент5 15" xfId="5133"/>
    <cellStyle name="Акцент5 16" xfId="5134"/>
    <cellStyle name="Акцент5 17" xfId="5135"/>
    <cellStyle name="Акцент5 18" xfId="5136"/>
    <cellStyle name="Акцент5 19" xfId="5137"/>
    <cellStyle name="Акцент5 2" xfId="127"/>
    <cellStyle name="Акцент5 2 2" xfId="2589"/>
    <cellStyle name="Акцент5 2 3" xfId="2590"/>
    <cellStyle name="Акцент5 20" xfId="5138"/>
    <cellStyle name="Акцент5 21" xfId="5139"/>
    <cellStyle name="Акцент5 22" xfId="5140"/>
    <cellStyle name="Акцент5 23" xfId="5141"/>
    <cellStyle name="Акцент5 24" xfId="5142"/>
    <cellStyle name="Акцент5 25" xfId="5143"/>
    <cellStyle name="Акцент5 26" xfId="5144"/>
    <cellStyle name="Акцент5 27" xfId="5145"/>
    <cellStyle name="Акцент5 28" xfId="5146"/>
    <cellStyle name="Акцент5 29" xfId="5147"/>
    <cellStyle name="Акцент5 3" xfId="2591"/>
    <cellStyle name="Акцент5 3 2" xfId="2592"/>
    <cellStyle name="Акцент5 3 3" xfId="5148"/>
    <cellStyle name="Акцент5 3 4" xfId="5149"/>
    <cellStyle name="Акцент5 30" xfId="5150"/>
    <cellStyle name="Акцент5 31" xfId="5151"/>
    <cellStyle name="Акцент5 32" xfId="5152"/>
    <cellStyle name="Акцент5 33" xfId="5153"/>
    <cellStyle name="Акцент5 34" xfId="5154"/>
    <cellStyle name="Акцент5 4" xfId="2593"/>
    <cellStyle name="Акцент5 4 2" xfId="2594"/>
    <cellStyle name="Акцент5 4 3" xfId="5155"/>
    <cellStyle name="Акцент5 5" xfId="2595"/>
    <cellStyle name="Акцент5 5 2" xfId="2596"/>
    <cellStyle name="Акцент5 5 3" xfId="5156"/>
    <cellStyle name="Акцент5 6" xfId="2597"/>
    <cellStyle name="Акцент5 6 2" xfId="2598"/>
    <cellStyle name="Акцент5 6 3" xfId="5157"/>
    <cellStyle name="Акцент5 7" xfId="2599"/>
    <cellStyle name="Акцент5 7 2" xfId="2600"/>
    <cellStyle name="Акцент5 7 3" xfId="5158"/>
    <cellStyle name="Акцент5 8" xfId="2601"/>
    <cellStyle name="Акцент5 8 2" xfId="2602"/>
    <cellStyle name="Акцент5 8 2 2" xfId="2603"/>
    <cellStyle name="Акцент5 8 3" xfId="5159"/>
    <cellStyle name="Акцент5 9" xfId="2604"/>
    <cellStyle name="Акцент5 9 2" xfId="2605"/>
    <cellStyle name="Акцент5 9 2 2" xfId="2606"/>
    <cellStyle name="Акцент5 9 3" xfId="2607"/>
    <cellStyle name="Акцент6 10" xfId="2608"/>
    <cellStyle name="Акцент6 11" xfId="2609"/>
    <cellStyle name="Акцент6 12" xfId="5160"/>
    <cellStyle name="Акцент6 13" xfId="5161"/>
    <cellStyle name="Акцент6 14" xfId="5162"/>
    <cellStyle name="Акцент6 15" xfId="5163"/>
    <cellStyle name="Акцент6 16" xfId="5164"/>
    <cellStyle name="Акцент6 17" xfId="5165"/>
    <cellStyle name="Акцент6 18" xfId="5166"/>
    <cellStyle name="Акцент6 19" xfId="5167"/>
    <cellStyle name="Акцент6 2" xfId="128"/>
    <cellStyle name="Акцент6 2 2" xfId="2610"/>
    <cellStyle name="Акцент6 2 3" xfId="2611"/>
    <cellStyle name="Акцент6 20" xfId="5168"/>
    <cellStyle name="Акцент6 21" xfId="5169"/>
    <cellStyle name="Акцент6 22" xfId="5170"/>
    <cellStyle name="Акцент6 23" xfId="5171"/>
    <cellStyle name="Акцент6 24" xfId="5172"/>
    <cellStyle name="Акцент6 25" xfId="5173"/>
    <cellStyle name="Акцент6 26" xfId="5174"/>
    <cellStyle name="Акцент6 27" xfId="5175"/>
    <cellStyle name="Акцент6 28" xfId="5176"/>
    <cellStyle name="Акцент6 29" xfId="5177"/>
    <cellStyle name="Акцент6 3" xfId="2612"/>
    <cellStyle name="Акцент6 3 2" xfId="2613"/>
    <cellStyle name="Акцент6 3 3" xfId="5178"/>
    <cellStyle name="Акцент6 3 4" xfId="5179"/>
    <cellStyle name="Акцент6 30" xfId="5180"/>
    <cellStyle name="Акцент6 31" xfId="5181"/>
    <cellStyle name="Акцент6 32" xfId="5182"/>
    <cellStyle name="Акцент6 33" xfId="5183"/>
    <cellStyle name="Акцент6 34" xfId="5184"/>
    <cellStyle name="Акцент6 4" xfId="2614"/>
    <cellStyle name="Акцент6 4 2" xfId="2615"/>
    <cellStyle name="Акцент6 4 3" xfId="5185"/>
    <cellStyle name="Акцент6 5" xfId="2616"/>
    <cellStyle name="Акцент6 5 2" xfId="2617"/>
    <cellStyle name="Акцент6 5 3" xfId="5186"/>
    <cellStyle name="Акцент6 6" xfId="2618"/>
    <cellStyle name="Акцент6 6 2" xfId="2619"/>
    <cellStyle name="Акцент6 6 3" xfId="5187"/>
    <cellStyle name="Акцент6 7" xfId="2620"/>
    <cellStyle name="Акцент6 7 2" xfId="2621"/>
    <cellStyle name="Акцент6 7 3" xfId="5188"/>
    <cellStyle name="Акцент6 8" xfId="2622"/>
    <cellStyle name="Акцент6 8 2" xfId="2623"/>
    <cellStyle name="Акцент6 8 2 2" xfId="2624"/>
    <cellStyle name="Акцент6 8 3" xfId="5189"/>
    <cellStyle name="Акцент6 9" xfId="2625"/>
    <cellStyle name="Акцент6 9 2" xfId="2626"/>
    <cellStyle name="Акцент6 9 2 2" xfId="2627"/>
    <cellStyle name="Акцент6 9 3" xfId="2628"/>
    <cellStyle name="Беззащитный" xfId="129"/>
    <cellStyle name="Беззащитный 2" xfId="2629"/>
    <cellStyle name="Ввод  10" xfId="2630"/>
    <cellStyle name="Ввод  11" xfId="2631"/>
    <cellStyle name="Ввод  2" xfId="130"/>
    <cellStyle name="Ввод  2 2" xfId="2632"/>
    <cellStyle name="Ввод  2 3" xfId="2633"/>
    <cellStyle name="Ввод  2 3 2" xfId="2634"/>
    <cellStyle name="Ввод  2_2012" xfId="2635"/>
    <cellStyle name="Ввод  3" xfId="2636"/>
    <cellStyle name="Ввод  3 2" xfId="2637"/>
    <cellStyle name="Ввод  3 3" xfId="5190"/>
    <cellStyle name="Ввод  3 4" xfId="5191"/>
    <cellStyle name="Ввод  3_2012" xfId="2638"/>
    <cellStyle name="Ввод  4" xfId="2639"/>
    <cellStyle name="Ввод  4 2" xfId="2640"/>
    <cellStyle name="Ввод  4 3" xfId="5192"/>
    <cellStyle name="Ввод  4_2012" xfId="2641"/>
    <cellStyle name="Ввод  5" xfId="2642"/>
    <cellStyle name="Ввод  5 2" xfId="2643"/>
    <cellStyle name="Ввод  5 3" xfId="5193"/>
    <cellStyle name="Ввод  5_2012" xfId="2644"/>
    <cellStyle name="Ввод  6" xfId="2645"/>
    <cellStyle name="Ввод  6 2" xfId="2646"/>
    <cellStyle name="Ввод  6 3" xfId="5194"/>
    <cellStyle name="Ввод  6_2012" xfId="2647"/>
    <cellStyle name="Ввод  7" xfId="2648"/>
    <cellStyle name="Ввод  7 2" xfId="2649"/>
    <cellStyle name="Ввод  7 3" xfId="5195"/>
    <cellStyle name="Ввод  7_2012" xfId="2650"/>
    <cellStyle name="Ввод  8" xfId="2651"/>
    <cellStyle name="Ввод  8 2" xfId="2652"/>
    <cellStyle name="Ввод  8 2 2" xfId="2653"/>
    <cellStyle name="Ввод  8 3" xfId="5196"/>
    <cellStyle name="Ввод  8_2012" xfId="2654"/>
    <cellStyle name="Ввод  9" xfId="2655"/>
    <cellStyle name="Ввод  9 2" xfId="2656"/>
    <cellStyle name="Ввод  9 2 2" xfId="2657"/>
    <cellStyle name="Ввод  9 3" xfId="2658"/>
    <cellStyle name="Ввод  9_2012" xfId="2659"/>
    <cellStyle name="Верт. заголовок" xfId="2660"/>
    <cellStyle name="Вес_продукта" xfId="2661"/>
    <cellStyle name="Внешняя сылка" xfId="2662"/>
    <cellStyle name="Вывод 10" xfId="2663"/>
    <cellStyle name="Вывод 11" xfId="2664"/>
    <cellStyle name="Вывод 12" xfId="5197"/>
    <cellStyle name="Вывод 13" xfId="5198"/>
    <cellStyle name="Вывод 14" xfId="5199"/>
    <cellStyle name="Вывод 15" xfId="5200"/>
    <cellStyle name="Вывод 16" xfId="5201"/>
    <cellStyle name="Вывод 17" xfId="5202"/>
    <cellStyle name="Вывод 18" xfId="5203"/>
    <cellStyle name="Вывод 19" xfId="5204"/>
    <cellStyle name="Вывод 2" xfId="131"/>
    <cellStyle name="Вывод 2 2" xfId="2665"/>
    <cellStyle name="Вывод 2 3" xfId="2666"/>
    <cellStyle name="Вывод 2_2012" xfId="2667"/>
    <cellStyle name="Вывод 20" xfId="5205"/>
    <cellStyle name="Вывод 21" xfId="5206"/>
    <cellStyle name="Вывод 22" xfId="5207"/>
    <cellStyle name="Вывод 23" xfId="5208"/>
    <cellStyle name="Вывод 24" xfId="5209"/>
    <cellStyle name="Вывод 25" xfId="5210"/>
    <cellStyle name="Вывод 26" xfId="5211"/>
    <cellStyle name="Вывод 27" xfId="5212"/>
    <cellStyle name="Вывод 28" xfId="5213"/>
    <cellStyle name="Вывод 29" xfId="5214"/>
    <cellStyle name="Вывод 3" xfId="2668"/>
    <cellStyle name="Вывод 3 2" xfId="2669"/>
    <cellStyle name="Вывод 3 3" xfId="5215"/>
    <cellStyle name="Вывод 3 4" xfId="5216"/>
    <cellStyle name="Вывод 3_2012" xfId="2670"/>
    <cellStyle name="Вывод 30" xfId="5217"/>
    <cellStyle name="Вывод 31" xfId="5218"/>
    <cellStyle name="Вывод 32" xfId="5219"/>
    <cellStyle name="Вывод 33" xfId="5220"/>
    <cellStyle name="Вывод 34" xfId="5221"/>
    <cellStyle name="Вывод 4" xfId="2671"/>
    <cellStyle name="Вывод 4 2" xfId="2672"/>
    <cellStyle name="Вывод 4 3" xfId="5222"/>
    <cellStyle name="Вывод 4_2012" xfId="2673"/>
    <cellStyle name="Вывод 5" xfId="2674"/>
    <cellStyle name="Вывод 5 2" xfId="2675"/>
    <cellStyle name="Вывод 5 3" xfId="5223"/>
    <cellStyle name="Вывод 5_2012" xfId="2676"/>
    <cellStyle name="Вывод 6" xfId="2677"/>
    <cellStyle name="Вывод 6 2" xfId="2678"/>
    <cellStyle name="Вывод 6 3" xfId="5224"/>
    <cellStyle name="Вывод 6_2012" xfId="2679"/>
    <cellStyle name="Вывод 7" xfId="2680"/>
    <cellStyle name="Вывод 7 2" xfId="2681"/>
    <cellStyle name="Вывод 7 3" xfId="5225"/>
    <cellStyle name="Вывод 7_2012" xfId="2682"/>
    <cellStyle name="Вывод 8" xfId="2683"/>
    <cellStyle name="Вывод 8 2" xfId="2684"/>
    <cellStyle name="Вывод 8 2 2" xfId="2685"/>
    <cellStyle name="Вывод 8 3" xfId="5226"/>
    <cellStyle name="Вывод 8_2012" xfId="2686"/>
    <cellStyle name="Вывод 9" xfId="2687"/>
    <cellStyle name="Вывод 9 2" xfId="2688"/>
    <cellStyle name="Вывод 9 2 2" xfId="2689"/>
    <cellStyle name="Вывод 9 3" xfId="2690"/>
    <cellStyle name="Вывод 9_2012" xfId="2691"/>
    <cellStyle name="Вычисление 10" xfId="2692"/>
    <cellStyle name="Вычисление 11" xfId="2693"/>
    <cellStyle name="Вычисление 12" xfId="5227"/>
    <cellStyle name="Вычисление 13" xfId="5228"/>
    <cellStyle name="Вычисление 14" xfId="5229"/>
    <cellStyle name="Вычисление 15" xfId="5230"/>
    <cellStyle name="Вычисление 16" xfId="5231"/>
    <cellStyle name="Вычисление 17" xfId="5232"/>
    <cellStyle name="Вычисление 18" xfId="5233"/>
    <cellStyle name="Вычисление 19" xfId="5234"/>
    <cellStyle name="Вычисление 2" xfId="132"/>
    <cellStyle name="Вычисление 2 2" xfId="2694"/>
    <cellStyle name="Вычисление 2 3" xfId="2695"/>
    <cellStyle name="Вычисление 2_2012" xfId="2696"/>
    <cellStyle name="Вычисление 20" xfId="5235"/>
    <cellStyle name="Вычисление 21" xfId="5236"/>
    <cellStyle name="Вычисление 22" xfId="5237"/>
    <cellStyle name="Вычисление 23" xfId="5238"/>
    <cellStyle name="Вычисление 24" xfId="5239"/>
    <cellStyle name="Вычисление 25" xfId="5240"/>
    <cellStyle name="Вычисление 26" xfId="5241"/>
    <cellStyle name="Вычисление 27" xfId="5242"/>
    <cellStyle name="Вычисление 28" xfId="5243"/>
    <cellStyle name="Вычисление 29" xfId="5244"/>
    <cellStyle name="Вычисление 3" xfId="2697"/>
    <cellStyle name="Вычисление 3 2" xfId="2698"/>
    <cellStyle name="Вычисление 3 3" xfId="5245"/>
    <cellStyle name="Вычисление 3 4" xfId="5246"/>
    <cellStyle name="Вычисление 3_2012" xfId="2699"/>
    <cellStyle name="Вычисление 30" xfId="5247"/>
    <cellStyle name="Вычисление 31" xfId="5248"/>
    <cellStyle name="Вычисление 32" xfId="5249"/>
    <cellStyle name="Вычисление 33" xfId="5250"/>
    <cellStyle name="Вычисление 34" xfId="5251"/>
    <cellStyle name="Вычисление 4" xfId="2700"/>
    <cellStyle name="Вычисление 4 2" xfId="2701"/>
    <cellStyle name="Вычисление 4 3" xfId="5252"/>
    <cellStyle name="Вычисление 4_2012" xfId="2702"/>
    <cellStyle name="Вычисление 5" xfId="2703"/>
    <cellStyle name="Вычисление 5 2" xfId="2704"/>
    <cellStyle name="Вычисление 5 3" xfId="5253"/>
    <cellStyle name="Вычисление 5_2012" xfId="2705"/>
    <cellStyle name="Вычисление 6" xfId="2706"/>
    <cellStyle name="Вычисление 6 2" xfId="2707"/>
    <cellStyle name="Вычисление 6 3" xfId="5254"/>
    <cellStyle name="Вычисление 6_2012" xfId="2708"/>
    <cellStyle name="Вычисление 7" xfId="2709"/>
    <cellStyle name="Вычисление 7 2" xfId="2710"/>
    <cellStyle name="Вычисление 7 3" xfId="5255"/>
    <cellStyle name="Вычисление 7_2012" xfId="2711"/>
    <cellStyle name="Вычисление 8" xfId="2712"/>
    <cellStyle name="Вычисление 8 2" xfId="2713"/>
    <cellStyle name="Вычисление 8 2 2" xfId="2714"/>
    <cellStyle name="Вычисление 8 3" xfId="5256"/>
    <cellStyle name="Вычисление 8_2012" xfId="2715"/>
    <cellStyle name="Вычисление 9" xfId="2716"/>
    <cellStyle name="Вычисление 9 2" xfId="2717"/>
    <cellStyle name="Вычисление 9 2 2" xfId="2718"/>
    <cellStyle name="Вычисление 9 3" xfId="2719"/>
    <cellStyle name="Вычисление 9_2012" xfId="2720"/>
    <cellStyle name="Гиперссылка" xfId="133" builtinId="8"/>
    <cellStyle name="Гиперссылка 2" xfId="209"/>
    <cellStyle name="Гиперссылка 2 2" xfId="2721"/>
    <cellStyle name="Гиперссылка 2 2 2" xfId="6401"/>
    <cellStyle name="Гиперссылка 2 3" xfId="2722"/>
    <cellStyle name="Гиперссылка 2 4" xfId="5257"/>
    <cellStyle name="Гиперссылка 2 5" xfId="5258"/>
    <cellStyle name="Гиперссылка 2_PEREDACHA.M2016(v0.1)" xfId="5259"/>
    <cellStyle name="Гиперссылка 3" xfId="2723"/>
    <cellStyle name="Гиперссылка 3 2" xfId="2724"/>
    <cellStyle name="Гиперссылка 3 3" xfId="2725"/>
    <cellStyle name="Гиперссылка 4" xfId="261"/>
    <cellStyle name="Гиперссылка 4 2" xfId="2726"/>
    <cellStyle name="Гиперссылка 4 3" xfId="2727"/>
    <cellStyle name="Гиперссылка 4 4" xfId="2728"/>
    <cellStyle name="Гиперссылка 5" xfId="2729"/>
    <cellStyle name="Гиперссылка 5 2" xfId="5260"/>
    <cellStyle name="Гиперссылка 6" xfId="5261"/>
    <cellStyle name="Гиперссылка 7" xfId="5262"/>
    <cellStyle name="Границы" xfId="5263"/>
    <cellStyle name="Группа" xfId="2730"/>
    <cellStyle name="Группа 0" xfId="2731"/>
    <cellStyle name="Группа 1" xfId="2732"/>
    <cellStyle name="Группа 2" xfId="2733"/>
    <cellStyle name="Группа 3" xfId="2734"/>
    <cellStyle name="Группа 4" xfId="2735"/>
    <cellStyle name="Группа 5" xfId="2736"/>
    <cellStyle name="Группа 6" xfId="2737"/>
    <cellStyle name="Группа 7" xfId="2738"/>
    <cellStyle name="Группа 8" xfId="2739"/>
    <cellStyle name="Группа_4DNS.UPDATE.EXAMPLE" xfId="2740"/>
    <cellStyle name="ДАТА" xfId="2741"/>
    <cellStyle name="Дата 10" xfId="5264"/>
    <cellStyle name="ДАТА 2" xfId="2742"/>
    <cellStyle name="ДАТА 3" xfId="2743"/>
    <cellStyle name="ДАТА 4" xfId="2744"/>
    <cellStyle name="ДАТА 5" xfId="2745"/>
    <cellStyle name="ДАТА 6" xfId="2746"/>
    <cellStyle name="ДАТА 6 2" xfId="2747"/>
    <cellStyle name="ДАТА 7" xfId="2748"/>
    <cellStyle name="ДАТА 7 2" xfId="2749"/>
    <cellStyle name="ДАТА 8" xfId="2750"/>
    <cellStyle name="ДАТА 8 2" xfId="2751"/>
    <cellStyle name="ДАТА 9" xfId="2752"/>
    <cellStyle name="ДАТА_1" xfId="2753"/>
    <cellStyle name="Денежный [0] 10" xfId="2754"/>
    <cellStyle name="Денежный [0] 11" xfId="2755"/>
    <cellStyle name="Денежный [0] 2" xfId="2756"/>
    <cellStyle name="Денежный [0] 3" xfId="2757"/>
    <cellStyle name="Денежный [0] 4" xfId="2758"/>
    <cellStyle name="Денежный [0] 5" xfId="2759"/>
    <cellStyle name="Денежный [0] 6" xfId="2760"/>
    <cellStyle name="Денежный [0] 7" xfId="2761"/>
    <cellStyle name="Денежный [0] 8" xfId="2762"/>
    <cellStyle name="Денежный [0] 9" xfId="2763"/>
    <cellStyle name="Денежный 10" xfId="2764"/>
    <cellStyle name="Денежный 11" xfId="2765"/>
    <cellStyle name="Денежный 2" xfId="134"/>
    <cellStyle name="Денежный 2 2" xfId="2766"/>
    <cellStyle name="Денежный 2 3" xfId="2767"/>
    <cellStyle name="Денежный 2 4" xfId="5265"/>
    <cellStyle name="Денежный 2 4 2" xfId="5266"/>
    <cellStyle name="Денежный 2 4 3" xfId="5267"/>
    <cellStyle name="Денежный 2 5" xfId="5268"/>
    <cellStyle name="Денежный 2 5 2" xfId="5269"/>
    <cellStyle name="Денежный 2 5 3" xfId="5270"/>
    <cellStyle name="Денежный 2 6" xfId="5271"/>
    <cellStyle name="Денежный 2_INDEX.STATION.2012(v1.0)_" xfId="2768"/>
    <cellStyle name="Денежный 3" xfId="2769"/>
    <cellStyle name="Денежный 4" xfId="2770"/>
    <cellStyle name="Денежный 5" xfId="2771"/>
    <cellStyle name="Денежный 6" xfId="2772"/>
    <cellStyle name="Денежный 7" xfId="2773"/>
    <cellStyle name="Денежный 8" xfId="2774"/>
    <cellStyle name="Денежный 9" xfId="2775"/>
    <cellStyle name="ЄЄ" xfId="5272"/>
    <cellStyle name="ЄЄ_x0004_" xfId="5273"/>
    <cellStyle name="Є_x0004_Є" xfId="5274"/>
    <cellStyle name="ЄЄЄ" xfId="5275"/>
    <cellStyle name="ЄЄЄ_x0004_" xfId="5276"/>
    <cellStyle name="ЄЄЄЄ" xfId="5277"/>
    <cellStyle name="ЄЄЄЄ_x0004_" xfId="5278"/>
    <cellStyle name="ЄЄЄЄЄ" xfId="5279"/>
    <cellStyle name="ЄЄЄЄЄ_x0004_" xfId="5280"/>
    <cellStyle name="ЄЄЄЄ_x0004_ЄЄЄ" xfId="5281"/>
    <cellStyle name="ЄЄЄЄЄ_x0004_ЄЄЄ" xfId="5282"/>
    <cellStyle name="ЄЄ_x0004_ЄЄЄЄЄЄЄ" xfId="5283"/>
    <cellStyle name="Желтая рамка" xfId="5284"/>
    <cellStyle name="Заголовок" xfId="135"/>
    <cellStyle name="Заголовок 1 10" xfId="2776"/>
    <cellStyle name="Заголовок 1 11" xfId="2777"/>
    <cellStyle name="Заголовок 1 12" xfId="5285"/>
    <cellStyle name="Заголовок 1 13" xfId="5286"/>
    <cellStyle name="Заголовок 1 14" xfId="5287"/>
    <cellStyle name="Заголовок 1 15" xfId="5288"/>
    <cellStyle name="Заголовок 1 16" xfId="5289"/>
    <cellStyle name="Заголовок 1 17" xfId="5290"/>
    <cellStyle name="Заголовок 1 18" xfId="5291"/>
    <cellStyle name="Заголовок 1 19" xfId="5292"/>
    <cellStyle name="Заголовок 1 2" xfId="136"/>
    <cellStyle name="Заголовок 1 2 2" xfId="2778"/>
    <cellStyle name="Заголовок 1 2 3" xfId="5293"/>
    <cellStyle name="Заголовок 1 2 4" xfId="5294"/>
    <cellStyle name="Заголовок 1 2_2012" xfId="2779"/>
    <cellStyle name="Заголовок 1 20" xfId="5295"/>
    <cellStyle name="Заголовок 1 21" xfId="5296"/>
    <cellStyle name="Заголовок 1 22" xfId="5297"/>
    <cellStyle name="Заголовок 1 23" xfId="5298"/>
    <cellStyle name="Заголовок 1 24" xfId="5299"/>
    <cellStyle name="Заголовок 1 25" xfId="5300"/>
    <cellStyle name="Заголовок 1 26" xfId="5301"/>
    <cellStyle name="Заголовок 1 27" xfId="5302"/>
    <cellStyle name="Заголовок 1 28" xfId="5303"/>
    <cellStyle name="Заголовок 1 29" xfId="5304"/>
    <cellStyle name="Заголовок 1 3" xfId="2780"/>
    <cellStyle name="Заголовок 1 3 2" xfId="2781"/>
    <cellStyle name="Заголовок 1 3 3" xfId="5305"/>
    <cellStyle name="Заголовок 1 3_2012" xfId="2782"/>
    <cellStyle name="Заголовок 1 30" xfId="5306"/>
    <cellStyle name="Заголовок 1 31" xfId="5307"/>
    <cellStyle name="Заголовок 1 32" xfId="5308"/>
    <cellStyle name="Заголовок 1 33" xfId="5309"/>
    <cellStyle name="Заголовок 1 4" xfId="2783"/>
    <cellStyle name="Заголовок 1 4 2" xfId="2784"/>
    <cellStyle name="Заголовок 1 4 3" xfId="5310"/>
    <cellStyle name="Заголовок 1 4_2012" xfId="2785"/>
    <cellStyle name="Заголовок 1 5" xfId="2786"/>
    <cellStyle name="Заголовок 1 5 2" xfId="2787"/>
    <cellStyle name="Заголовок 1 5 3" xfId="5311"/>
    <cellStyle name="Заголовок 1 5_2012" xfId="2788"/>
    <cellStyle name="Заголовок 1 6" xfId="2789"/>
    <cellStyle name="Заголовок 1 6 2" xfId="2790"/>
    <cellStyle name="Заголовок 1 6 3" xfId="5312"/>
    <cellStyle name="Заголовок 1 6_2012" xfId="2791"/>
    <cellStyle name="Заголовок 1 7" xfId="2792"/>
    <cellStyle name="Заголовок 1 7 2" xfId="2793"/>
    <cellStyle name="Заголовок 1 7 3" xfId="5313"/>
    <cellStyle name="Заголовок 1 7_2012" xfId="2794"/>
    <cellStyle name="Заголовок 1 8" xfId="2795"/>
    <cellStyle name="Заголовок 1 8 2" xfId="2796"/>
    <cellStyle name="Заголовок 1 8 2 2" xfId="2797"/>
    <cellStyle name="Заголовок 1 8 3" xfId="5314"/>
    <cellStyle name="Заголовок 1 8_2012" xfId="2798"/>
    <cellStyle name="Заголовок 1 9" xfId="2799"/>
    <cellStyle name="Заголовок 1 9 2" xfId="2800"/>
    <cellStyle name="Заголовок 1 9 2 2" xfId="2801"/>
    <cellStyle name="Заголовок 1 9 3" xfId="2802"/>
    <cellStyle name="Заголовок 1 9_2012" xfId="2803"/>
    <cellStyle name="Заголовок 2 10" xfId="2804"/>
    <cellStyle name="Заголовок 2 11" xfId="2805"/>
    <cellStyle name="Заголовок 2 12" xfId="5315"/>
    <cellStyle name="Заголовок 2 13" xfId="5316"/>
    <cellStyle name="Заголовок 2 14" xfId="5317"/>
    <cellStyle name="Заголовок 2 15" xfId="5318"/>
    <cellStyle name="Заголовок 2 16" xfId="5319"/>
    <cellStyle name="Заголовок 2 17" xfId="5320"/>
    <cellStyle name="Заголовок 2 18" xfId="5321"/>
    <cellStyle name="Заголовок 2 19" xfId="5322"/>
    <cellStyle name="Заголовок 2 2" xfId="137"/>
    <cellStyle name="Заголовок 2 2 2" xfId="2806"/>
    <cellStyle name="Заголовок 2 2 3" xfId="5323"/>
    <cellStyle name="Заголовок 2 2_2012" xfId="2807"/>
    <cellStyle name="Заголовок 2 20" xfId="5324"/>
    <cellStyle name="Заголовок 2 21" xfId="5325"/>
    <cellStyle name="Заголовок 2 22" xfId="5326"/>
    <cellStyle name="Заголовок 2 23" xfId="5327"/>
    <cellStyle name="Заголовок 2 24" xfId="5328"/>
    <cellStyle name="Заголовок 2 25" xfId="5329"/>
    <cellStyle name="Заголовок 2 26" xfId="5330"/>
    <cellStyle name="Заголовок 2 27" xfId="5331"/>
    <cellStyle name="Заголовок 2 28" xfId="5332"/>
    <cellStyle name="Заголовок 2 29" xfId="5333"/>
    <cellStyle name="Заголовок 2 3" xfId="2808"/>
    <cellStyle name="Заголовок 2 3 2" xfId="2809"/>
    <cellStyle name="Заголовок 2 3 3" xfId="5334"/>
    <cellStyle name="Заголовок 2 3_2012" xfId="2810"/>
    <cellStyle name="Заголовок 2 30" xfId="5335"/>
    <cellStyle name="Заголовок 2 31" xfId="5336"/>
    <cellStyle name="Заголовок 2 32" xfId="5337"/>
    <cellStyle name="Заголовок 2 33" xfId="5338"/>
    <cellStyle name="Заголовок 2 34" xfId="5339"/>
    <cellStyle name="Заголовок 2 4" xfId="2811"/>
    <cellStyle name="Заголовок 2 4 2" xfId="2812"/>
    <cellStyle name="Заголовок 2 4 3" xfId="5340"/>
    <cellStyle name="Заголовок 2 4_2012" xfId="2813"/>
    <cellStyle name="Заголовок 2 5" xfId="2814"/>
    <cellStyle name="Заголовок 2 5 2" xfId="2815"/>
    <cellStyle name="Заголовок 2 5 3" xfId="5341"/>
    <cellStyle name="Заголовок 2 5_2012" xfId="2816"/>
    <cellStyle name="Заголовок 2 6" xfId="2817"/>
    <cellStyle name="Заголовок 2 6 2" xfId="2818"/>
    <cellStyle name="Заголовок 2 6 3" xfId="5342"/>
    <cellStyle name="Заголовок 2 6_2012" xfId="2819"/>
    <cellStyle name="Заголовок 2 7" xfId="2820"/>
    <cellStyle name="Заголовок 2 7 2" xfId="2821"/>
    <cellStyle name="Заголовок 2 7 3" xfId="5343"/>
    <cellStyle name="Заголовок 2 7_2012" xfId="2822"/>
    <cellStyle name="Заголовок 2 8" xfId="2823"/>
    <cellStyle name="Заголовок 2 8 2" xfId="2824"/>
    <cellStyle name="Заголовок 2 8 2 2" xfId="2825"/>
    <cellStyle name="Заголовок 2 8 3" xfId="5344"/>
    <cellStyle name="Заголовок 2 8_2012" xfId="2826"/>
    <cellStyle name="Заголовок 2 9" xfId="2827"/>
    <cellStyle name="Заголовок 2 9 2" xfId="2828"/>
    <cellStyle name="Заголовок 2 9 2 2" xfId="2829"/>
    <cellStyle name="Заголовок 2 9 3" xfId="2830"/>
    <cellStyle name="Заголовок 2 9_2012" xfId="2831"/>
    <cellStyle name="Заголовок 3 10" xfId="2832"/>
    <cellStyle name="Заголовок 3 11" xfId="2833"/>
    <cellStyle name="Заголовок 3 12" xfId="5345"/>
    <cellStyle name="Заголовок 3 13" xfId="5346"/>
    <cellStyle name="Заголовок 3 14" xfId="5347"/>
    <cellStyle name="Заголовок 3 15" xfId="5348"/>
    <cellStyle name="Заголовок 3 16" xfId="5349"/>
    <cellStyle name="Заголовок 3 17" xfId="5350"/>
    <cellStyle name="Заголовок 3 18" xfId="5351"/>
    <cellStyle name="Заголовок 3 19" xfId="5352"/>
    <cellStyle name="Заголовок 3 2" xfId="138"/>
    <cellStyle name="Заголовок 3 2 2" xfId="2834"/>
    <cellStyle name="Заголовок 3 2 3" xfId="5353"/>
    <cellStyle name="Заголовок 3 2_2012" xfId="2835"/>
    <cellStyle name="Заголовок 3 20" xfId="5354"/>
    <cellStyle name="Заголовок 3 21" xfId="5355"/>
    <cellStyle name="Заголовок 3 22" xfId="5356"/>
    <cellStyle name="Заголовок 3 23" xfId="5357"/>
    <cellStyle name="Заголовок 3 24" xfId="5358"/>
    <cellStyle name="Заголовок 3 25" xfId="5359"/>
    <cellStyle name="Заголовок 3 26" xfId="5360"/>
    <cellStyle name="Заголовок 3 27" xfId="5361"/>
    <cellStyle name="Заголовок 3 28" xfId="5362"/>
    <cellStyle name="Заголовок 3 29" xfId="5363"/>
    <cellStyle name="Заголовок 3 3" xfId="2836"/>
    <cellStyle name="Заголовок 3 3 2" xfId="2837"/>
    <cellStyle name="Заголовок 3 3 3" xfId="5364"/>
    <cellStyle name="Заголовок 3 3_2012" xfId="2838"/>
    <cellStyle name="Заголовок 3 30" xfId="5365"/>
    <cellStyle name="Заголовок 3 31" xfId="5366"/>
    <cellStyle name="Заголовок 3 32" xfId="5367"/>
    <cellStyle name="Заголовок 3 33" xfId="5368"/>
    <cellStyle name="Заголовок 3 34" xfId="5369"/>
    <cellStyle name="Заголовок 3 4" xfId="2839"/>
    <cellStyle name="Заголовок 3 4 2" xfId="2840"/>
    <cellStyle name="Заголовок 3 4 3" xfId="5370"/>
    <cellStyle name="Заголовок 3 4_2012" xfId="2841"/>
    <cellStyle name="Заголовок 3 5" xfId="2842"/>
    <cellStyle name="Заголовок 3 5 2" xfId="2843"/>
    <cellStyle name="Заголовок 3 5 3" xfId="5371"/>
    <cellStyle name="Заголовок 3 5_2012" xfId="2844"/>
    <cellStyle name="Заголовок 3 6" xfId="2845"/>
    <cellStyle name="Заголовок 3 6 2" xfId="2846"/>
    <cellStyle name="Заголовок 3 6 3" xfId="5372"/>
    <cellStyle name="Заголовок 3 6_2012" xfId="2847"/>
    <cellStyle name="Заголовок 3 7" xfId="2848"/>
    <cellStyle name="Заголовок 3 7 2" xfId="2849"/>
    <cellStyle name="Заголовок 3 7 3" xfId="5373"/>
    <cellStyle name="Заголовок 3 7_2012" xfId="2850"/>
    <cellStyle name="Заголовок 3 8" xfId="2851"/>
    <cellStyle name="Заголовок 3 8 2" xfId="2852"/>
    <cellStyle name="Заголовок 3 8 2 2" xfId="2853"/>
    <cellStyle name="Заголовок 3 8 3" xfId="5374"/>
    <cellStyle name="Заголовок 3 8_2012" xfId="2854"/>
    <cellStyle name="Заголовок 3 9" xfId="2855"/>
    <cellStyle name="Заголовок 3 9 2" xfId="2856"/>
    <cellStyle name="Заголовок 3 9 2 2" xfId="2857"/>
    <cellStyle name="Заголовок 3 9 3" xfId="2858"/>
    <cellStyle name="Заголовок 3 9_2012" xfId="2859"/>
    <cellStyle name="Заголовок 4 10" xfId="2860"/>
    <cellStyle name="Заголовок 4 11" xfId="2861"/>
    <cellStyle name="Заголовок 4 12" xfId="5375"/>
    <cellStyle name="Заголовок 4 13" xfId="5376"/>
    <cellStyle name="Заголовок 4 14" xfId="5377"/>
    <cellStyle name="Заголовок 4 15" xfId="5378"/>
    <cellStyle name="Заголовок 4 16" xfId="5379"/>
    <cellStyle name="Заголовок 4 17" xfId="5380"/>
    <cellStyle name="Заголовок 4 18" xfId="5381"/>
    <cellStyle name="Заголовок 4 19" xfId="5382"/>
    <cellStyle name="Заголовок 4 2" xfId="139"/>
    <cellStyle name="Заголовок 4 2 2" xfId="2862"/>
    <cellStyle name="Заголовок 4 2 3" xfId="5383"/>
    <cellStyle name="Заголовок 4 20" xfId="5384"/>
    <cellStyle name="Заголовок 4 21" xfId="5385"/>
    <cellStyle name="Заголовок 4 22" xfId="5386"/>
    <cellStyle name="Заголовок 4 23" xfId="5387"/>
    <cellStyle name="Заголовок 4 24" xfId="5388"/>
    <cellStyle name="Заголовок 4 25" xfId="5389"/>
    <cellStyle name="Заголовок 4 26" xfId="5390"/>
    <cellStyle name="Заголовок 4 27" xfId="5391"/>
    <cellStyle name="Заголовок 4 28" xfId="5392"/>
    <cellStyle name="Заголовок 4 29" xfId="5393"/>
    <cellStyle name="Заголовок 4 3" xfId="2863"/>
    <cellStyle name="Заголовок 4 3 2" xfId="2864"/>
    <cellStyle name="Заголовок 4 3 3" xfId="5394"/>
    <cellStyle name="Заголовок 4 30" xfId="5395"/>
    <cellStyle name="Заголовок 4 31" xfId="5396"/>
    <cellStyle name="Заголовок 4 32" xfId="5397"/>
    <cellStyle name="Заголовок 4 33" xfId="5398"/>
    <cellStyle name="Заголовок 4 34" xfId="5399"/>
    <cellStyle name="Заголовок 4 4" xfId="2865"/>
    <cellStyle name="Заголовок 4 4 2" xfId="2866"/>
    <cellStyle name="Заголовок 4 4 3" xfId="5400"/>
    <cellStyle name="Заголовок 4 5" xfId="2867"/>
    <cellStyle name="Заголовок 4 5 2" xfId="2868"/>
    <cellStyle name="Заголовок 4 5 3" xfId="5401"/>
    <cellStyle name="Заголовок 4 6" xfId="2869"/>
    <cellStyle name="Заголовок 4 6 2" xfId="2870"/>
    <cellStyle name="Заголовок 4 6 3" xfId="5402"/>
    <cellStyle name="Заголовок 4 7" xfId="2871"/>
    <cellStyle name="Заголовок 4 7 2" xfId="2872"/>
    <cellStyle name="Заголовок 4 7 3" xfId="5403"/>
    <cellStyle name="Заголовок 4 8" xfId="2873"/>
    <cellStyle name="Заголовок 4 8 2" xfId="2874"/>
    <cellStyle name="Заголовок 4 8 2 2" xfId="2875"/>
    <cellStyle name="Заголовок 4 8 3" xfId="5404"/>
    <cellStyle name="Заголовок 4 9" xfId="2876"/>
    <cellStyle name="Заголовок 4 9 2" xfId="2877"/>
    <cellStyle name="Заголовок 4 9 2 2" xfId="2878"/>
    <cellStyle name="Заголовок 4 9 3" xfId="2879"/>
    <cellStyle name="Заголовок 5" xfId="2880"/>
    <cellStyle name="Заголовок 6" xfId="2881"/>
    <cellStyle name="Заголовок таблицы" xfId="2882"/>
    <cellStyle name="ЗАГОЛОВОК1" xfId="2883"/>
    <cellStyle name="ЗАГОЛОВОК1 2" xfId="2884"/>
    <cellStyle name="ЗАГОЛОВОК2" xfId="2885"/>
    <cellStyle name="ЗАГОЛОВОК2 2" xfId="2886"/>
    <cellStyle name="ЗаголовокСтолбца" xfId="140"/>
    <cellStyle name="ЗаголовокСтолбца 2" xfId="2887"/>
    <cellStyle name="ЗаголовокСтолбца 3" xfId="2888"/>
    <cellStyle name="ЗаголовокСтолбца 4" xfId="2889"/>
    <cellStyle name="Защитный" xfId="141"/>
    <cellStyle name="Защитный 2" xfId="2890"/>
    <cellStyle name="Зеленая рамка" xfId="5405"/>
    <cellStyle name="зеленый" xfId="5406"/>
    <cellStyle name="Значение" xfId="142"/>
    <cellStyle name="Значение 2" xfId="2891"/>
    <cellStyle name="Значение 3" xfId="2892"/>
    <cellStyle name="Зоголовок" xfId="143"/>
    <cellStyle name="Зоголовок 2" xfId="2893"/>
    <cellStyle name="зфпуруфвштп" xfId="2894"/>
    <cellStyle name="йешеду" xfId="2895"/>
    <cellStyle name="Итог 10" xfId="2896"/>
    <cellStyle name="Итог 11" xfId="2897"/>
    <cellStyle name="Итог 12" xfId="5407"/>
    <cellStyle name="Итог 13" xfId="5408"/>
    <cellStyle name="Итог 14" xfId="5409"/>
    <cellStyle name="Итог 15" xfId="5410"/>
    <cellStyle name="Итог 16" xfId="5411"/>
    <cellStyle name="Итог 17" xfId="5412"/>
    <cellStyle name="Итог 18" xfId="5413"/>
    <cellStyle name="Итог 19" xfId="5414"/>
    <cellStyle name="Итог 2" xfId="144"/>
    <cellStyle name="Итог 2 2" xfId="2898"/>
    <cellStyle name="Итог 2 3" xfId="5415"/>
    <cellStyle name="Итог 2_2012" xfId="2899"/>
    <cellStyle name="Итог 20" xfId="5416"/>
    <cellStyle name="Итог 21" xfId="5417"/>
    <cellStyle name="Итог 22" xfId="5418"/>
    <cellStyle name="Итог 23" xfId="5419"/>
    <cellStyle name="Итог 24" xfId="5420"/>
    <cellStyle name="Итог 25" xfId="5421"/>
    <cellStyle name="Итог 26" xfId="5422"/>
    <cellStyle name="Итог 27" xfId="5423"/>
    <cellStyle name="Итог 28" xfId="5424"/>
    <cellStyle name="Итог 29" xfId="5425"/>
    <cellStyle name="Итог 3" xfId="2900"/>
    <cellStyle name="Итог 3 2" xfId="2901"/>
    <cellStyle name="Итог 3 3" xfId="5426"/>
    <cellStyle name="Итог 3_2012" xfId="2902"/>
    <cellStyle name="Итог 30" xfId="5427"/>
    <cellStyle name="Итог 31" xfId="5428"/>
    <cellStyle name="Итог 32" xfId="5429"/>
    <cellStyle name="Итог 33" xfId="5430"/>
    <cellStyle name="Итог 34" xfId="5431"/>
    <cellStyle name="Итог 4" xfId="2903"/>
    <cellStyle name="Итог 4 2" xfId="2904"/>
    <cellStyle name="Итог 4 3" xfId="5432"/>
    <cellStyle name="Итог 4_2012" xfId="2905"/>
    <cellStyle name="Итог 5" xfId="2906"/>
    <cellStyle name="Итог 5 2" xfId="2907"/>
    <cellStyle name="Итог 5 3" xfId="5433"/>
    <cellStyle name="Итог 5_2012" xfId="2908"/>
    <cellStyle name="Итог 6" xfId="2909"/>
    <cellStyle name="Итог 6 2" xfId="2910"/>
    <cellStyle name="Итог 6 3" xfId="5434"/>
    <cellStyle name="Итог 6_2012" xfId="2911"/>
    <cellStyle name="Итог 7" xfId="2912"/>
    <cellStyle name="Итог 7 2" xfId="2913"/>
    <cellStyle name="Итог 7 3" xfId="5435"/>
    <cellStyle name="Итог 7_2012" xfId="2914"/>
    <cellStyle name="Итог 8" xfId="2915"/>
    <cellStyle name="Итог 8 2" xfId="2916"/>
    <cellStyle name="Итог 8 2 2" xfId="2917"/>
    <cellStyle name="Итог 8 3" xfId="5436"/>
    <cellStyle name="Итог 8_2012" xfId="2918"/>
    <cellStyle name="Итог 9" xfId="2919"/>
    <cellStyle name="Итог 9 2" xfId="2920"/>
    <cellStyle name="Итог 9 2 2" xfId="2921"/>
    <cellStyle name="Итог 9 3" xfId="2922"/>
    <cellStyle name="Итог 9_2012" xfId="2923"/>
    <cellStyle name="Итого" xfId="145"/>
    <cellStyle name="Итого 2" xfId="2924"/>
    <cellStyle name="Итого 3" xfId="2925"/>
    <cellStyle name="Итого 3 2" xfId="2926"/>
    <cellStyle name="Итого 4" xfId="2927"/>
    <cellStyle name="ИТОГОВЫЙ" xfId="2928"/>
    <cellStyle name="ИТОГОВЫЙ 2" xfId="2929"/>
    <cellStyle name="ИТОГОВЫЙ 3" xfId="2930"/>
    <cellStyle name="ИТОГОВЫЙ 4" xfId="2931"/>
    <cellStyle name="ИТОГОВЫЙ 5" xfId="2932"/>
    <cellStyle name="ИТОГОВЫЙ 6" xfId="2933"/>
    <cellStyle name="ИТОГОВЫЙ 6 2" xfId="2934"/>
    <cellStyle name="ИТОГОВЫЙ 7" xfId="2935"/>
    <cellStyle name="ИТОГОВЫЙ 7 2" xfId="2936"/>
    <cellStyle name="ИТОГОВЫЙ 8" xfId="2937"/>
    <cellStyle name="ИТОГОВЫЙ 8 2" xfId="2938"/>
    <cellStyle name="ИТОГОВЫЙ 9" xfId="2939"/>
    <cellStyle name="ИТОГОВЫЙ_1" xfId="2940"/>
    <cellStyle name="Контрольная ячейка 10" xfId="2941"/>
    <cellStyle name="Контрольная ячейка 11" xfId="2942"/>
    <cellStyle name="Контрольная ячейка 12" xfId="5437"/>
    <cellStyle name="Контрольная ячейка 13" xfId="5438"/>
    <cellStyle name="Контрольная ячейка 14" xfId="5439"/>
    <cellStyle name="Контрольная ячейка 15" xfId="5440"/>
    <cellStyle name="Контрольная ячейка 16" xfId="5441"/>
    <cellStyle name="Контрольная ячейка 17" xfId="5442"/>
    <cellStyle name="Контрольная ячейка 18" xfId="5443"/>
    <cellStyle name="Контрольная ячейка 19" xfId="5444"/>
    <cellStyle name="Контрольная ячейка 2" xfId="146"/>
    <cellStyle name="Контрольная ячейка 2 2" xfId="2943"/>
    <cellStyle name="Контрольная ячейка 2 3" xfId="2944"/>
    <cellStyle name="Контрольная ячейка 2_2012" xfId="2945"/>
    <cellStyle name="Контрольная ячейка 20" xfId="5445"/>
    <cellStyle name="Контрольная ячейка 21" xfId="5446"/>
    <cellStyle name="Контрольная ячейка 22" xfId="5447"/>
    <cellStyle name="Контрольная ячейка 23" xfId="5448"/>
    <cellStyle name="Контрольная ячейка 24" xfId="5449"/>
    <cellStyle name="Контрольная ячейка 25" xfId="5450"/>
    <cellStyle name="Контрольная ячейка 26" xfId="5451"/>
    <cellStyle name="Контрольная ячейка 27" xfId="5452"/>
    <cellStyle name="Контрольная ячейка 28" xfId="5453"/>
    <cellStyle name="Контрольная ячейка 29" xfId="5454"/>
    <cellStyle name="Контрольная ячейка 3" xfId="2946"/>
    <cellStyle name="Контрольная ячейка 3 2" xfId="2947"/>
    <cellStyle name="Контрольная ячейка 3 3" xfId="5455"/>
    <cellStyle name="Контрольная ячейка 3 4" xfId="5456"/>
    <cellStyle name="Контрольная ячейка 3_2012" xfId="2948"/>
    <cellStyle name="Контрольная ячейка 30" xfId="5457"/>
    <cellStyle name="Контрольная ячейка 31" xfId="5458"/>
    <cellStyle name="Контрольная ячейка 32" xfId="5459"/>
    <cellStyle name="Контрольная ячейка 33" xfId="5460"/>
    <cellStyle name="Контрольная ячейка 34" xfId="5461"/>
    <cellStyle name="Контрольная ячейка 4" xfId="2949"/>
    <cellStyle name="Контрольная ячейка 4 2" xfId="2950"/>
    <cellStyle name="Контрольная ячейка 4 3" xfId="5462"/>
    <cellStyle name="Контрольная ячейка 4_2012" xfId="2951"/>
    <cellStyle name="Контрольная ячейка 5" xfId="2952"/>
    <cellStyle name="Контрольная ячейка 5 2" xfId="2953"/>
    <cellStyle name="Контрольная ячейка 5 3" xfId="5463"/>
    <cellStyle name="Контрольная ячейка 5_2012" xfId="2954"/>
    <cellStyle name="Контрольная ячейка 6" xfId="2955"/>
    <cellStyle name="Контрольная ячейка 6 2" xfId="2956"/>
    <cellStyle name="Контрольная ячейка 6 3" xfId="5464"/>
    <cellStyle name="Контрольная ячейка 6_2012" xfId="2957"/>
    <cellStyle name="Контрольная ячейка 7" xfId="2958"/>
    <cellStyle name="Контрольная ячейка 7 2" xfId="2959"/>
    <cellStyle name="Контрольная ячейка 7 3" xfId="5465"/>
    <cellStyle name="Контрольная ячейка 7_2012" xfId="2960"/>
    <cellStyle name="Контрольная ячейка 8" xfId="2961"/>
    <cellStyle name="Контрольная ячейка 8 2" xfId="2962"/>
    <cellStyle name="Контрольная ячейка 8 2 2" xfId="2963"/>
    <cellStyle name="Контрольная ячейка 8 3" xfId="5466"/>
    <cellStyle name="Контрольная ячейка 8_2012" xfId="2964"/>
    <cellStyle name="Контрольная ячейка 9" xfId="2965"/>
    <cellStyle name="Контрольная ячейка 9 2" xfId="2966"/>
    <cellStyle name="Контрольная ячейка 9 2 2" xfId="2967"/>
    <cellStyle name="Контрольная ячейка 9 3" xfId="2968"/>
    <cellStyle name="Контрольная ячейка 9_2012" xfId="2969"/>
    <cellStyle name="Красная рамка" xfId="5467"/>
    <cellStyle name="Красный" xfId="5468"/>
    <cellStyle name="ле обслуживание" xfId="147"/>
    <cellStyle name="Миша (бланки отчетности)" xfId="2970"/>
    <cellStyle name="Мой заголовок" xfId="149"/>
    <cellStyle name="Мой заголовок 2" xfId="2971"/>
    <cellStyle name="Мой заголовок листа" xfId="150"/>
    <cellStyle name="Мой заголовок листа 2" xfId="2972"/>
    <cellStyle name="Мой заголовок листа 3" xfId="2973"/>
    <cellStyle name="Мой заголовок_Новая инструкция1_фст" xfId="2974"/>
    <cellStyle name="Мои наименования показателей" xfId="148"/>
    <cellStyle name="Мои наименования показателей 10" xfId="5469"/>
    <cellStyle name="Мои наименования показателей 11" xfId="5470"/>
    <cellStyle name="Мои наименования показателей 2" xfId="2975"/>
    <cellStyle name="Мои наименования показателей 2 2" xfId="2976"/>
    <cellStyle name="Мои наименования показателей 2 3" xfId="2977"/>
    <cellStyle name="Мои наименования показателей 2 4" xfId="2978"/>
    <cellStyle name="Мои наименования показателей 2 5" xfId="2979"/>
    <cellStyle name="Мои наименования показателей 2 6" xfId="2980"/>
    <cellStyle name="Мои наименования показателей 2 7" xfId="2981"/>
    <cellStyle name="Мои наименования показателей 2 8" xfId="2982"/>
    <cellStyle name="Мои наименования показателей 2 9" xfId="2983"/>
    <cellStyle name="Мои наименования показателей 2_1" xfId="2984"/>
    <cellStyle name="Мои наименования показателей 3" xfId="2985"/>
    <cellStyle name="Мои наименования показателей 3 2" xfId="2986"/>
    <cellStyle name="Мои наименования показателей 3 3" xfId="2987"/>
    <cellStyle name="Мои наименования показателей 3 4" xfId="2988"/>
    <cellStyle name="Мои наименования показателей 3 5" xfId="2989"/>
    <cellStyle name="Мои наименования показателей 3 6" xfId="2990"/>
    <cellStyle name="Мои наименования показателей 3 7" xfId="2991"/>
    <cellStyle name="Мои наименования показателей 3 8" xfId="2992"/>
    <cellStyle name="Мои наименования показателей 3 9" xfId="2993"/>
    <cellStyle name="Мои наименования показателей 3_1" xfId="2994"/>
    <cellStyle name="Мои наименования показателей 4" xfId="2995"/>
    <cellStyle name="Мои наименования показателей 4 2" xfId="2996"/>
    <cellStyle name="Мои наименования показателей 4 3" xfId="2997"/>
    <cellStyle name="Мои наименования показателей 4 4" xfId="2998"/>
    <cellStyle name="Мои наименования показателей 4 5" xfId="2999"/>
    <cellStyle name="Мои наименования показателей 4 6" xfId="3000"/>
    <cellStyle name="Мои наименования показателей 4 7" xfId="3001"/>
    <cellStyle name="Мои наименования показателей 4 8" xfId="3002"/>
    <cellStyle name="Мои наименования показателей 4 9" xfId="3003"/>
    <cellStyle name="Мои наименования показателей 4_1" xfId="3004"/>
    <cellStyle name="Мои наименования показателей 5" xfId="3005"/>
    <cellStyle name="Мои наименования показателей 5 2" xfId="3006"/>
    <cellStyle name="Мои наименования показателей 5 3" xfId="3007"/>
    <cellStyle name="Мои наименования показателей 5 4" xfId="3008"/>
    <cellStyle name="Мои наименования показателей 5 5" xfId="3009"/>
    <cellStyle name="Мои наименования показателей 5 6" xfId="3010"/>
    <cellStyle name="Мои наименования показателей 5 7" xfId="3011"/>
    <cellStyle name="Мои наименования показателей 5 8" xfId="3012"/>
    <cellStyle name="Мои наименования показателей 5 9" xfId="3013"/>
    <cellStyle name="Мои наименования показателей 5_1" xfId="3014"/>
    <cellStyle name="Мои наименования показателей 6" xfId="3015"/>
    <cellStyle name="Мои наименования показателей 6 2" xfId="3016"/>
    <cellStyle name="Мои наименования показателей 6 3" xfId="3017"/>
    <cellStyle name="Мои наименования показателей 6_46EE.2011(v1.0)" xfId="3018"/>
    <cellStyle name="Мои наименования показателей 7" xfId="3019"/>
    <cellStyle name="Мои наименования показателей 7 2" xfId="3020"/>
    <cellStyle name="Мои наименования показателей 7 3" xfId="3021"/>
    <cellStyle name="Мои наименования показателей 7_46EE.2011(v1.0)" xfId="3022"/>
    <cellStyle name="Мои наименования показателей 8" xfId="3023"/>
    <cellStyle name="Мои наименования показателей 8 2" xfId="3024"/>
    <cellStyle name="Мои наименования показателей 8 2 2" xfId="3025"/>
    <cellStyle name="Мои наименования показателей 8 3" xfId="3026"/>
    <cellStyle name="Мои наименования показателей 8 4" xfId="3027"/>
    <cellStyle name="Мои наименования показателей 8_46EE.2011(v1.0)" xfId="3028"/>
    <cellStyle name="Мои наименования показателей 9" xfId="5471"/>
    <cellStyle name="Мои наименования показателей_46EE.2011" xfId="3029"/>
    <cellStyle name="назв фил" xfId="3030"/>
    <cellStyle name="назв фил 2" xfId="3031"/>
    <cellStyle name="Название 10" xfId="3032"/>
    <cellStyle name="Название 11" xfId="3033"/>
    <cellStyle name="Название 12" xfId="5472"/>
    <cellStyle name="Название 13" xfId="5473"/>
    <cellStyle name="Название 14" xfId="5474"/>
    <cellStyle name="Название 15" xfId="5475"/>
    <cellStyle name="Название 16" xfId="5476"/>
    <cellStyle name="Название 17" xfId="5477"/>
    <cellStyle name="Название 18" xfId="5478"/>
    <cellStyle name="Название 19" xfId="5479"/>
    <cellStyle name="Название 2" xfId="151"/>
    <cellStyle name="Название 2 2" xfId="3034"/>
    <cellStyle name="Название 20" xfId="5480"/>
    <cellStyle name="Название 21" xfId="5481"/>
    <cellStyle name="Название 22" xfId="5482"/>
    <cellStyle name="Название 23" xfId="5483"/>
    <cellStyle name="Название 24" xfId="5484"/>
    <cellStyle name="Название 25" xfId="5485"/>
    <cellStyle name="Название 26" xfId="5486"/>
    <cellStyle name="Название 27" xfId="5487"/>
    <cellStyle name="Название 28" xfId="5488"/>
    <cellStyle name="Название 29" xfId="5489"/>
    <cellStyle name="Название 3" xfId="3035"/>
    <cellStyle name="Название 3 2" xfId="3036"/>
    <cellStyle name="Название 30" xfId="5490"/>
    <cellStyle name="Название 31" xfId="5491"/>
    <cellStyle name="Название 32" xfId="5492"/>
    <cellStyle name="Название 33" xfId="5493"/>
    <cellStyle name="Название 4" xfId="3037"/>
    <cellStyle name="Название 4 2" xfId="3038"/>
    <cellStyle name="Название 5" xfId="3039"/>
    <cellStyle name="Название 5 2" xfId="3040"/>
    <cellStyle name="Название 6" xfId="3041"/>
    <cellStyle name="Название 6 2" xfId="3042"/>
    <cellStyle name="Название 7" xfId="3043"/>
    <cellStyle name="Название 7 2" xfId="3044"/>
    <cellStyle name="Название 8" xfId="3045"/>
    <cellStyle name="Название 8 2" xfId="3046"/>
    <cellStyle name="Название 8 2 2" xfId="3047"/>
    <cellStyle name="Название 9" xfId="3048"/>
    <cellStyle name="Название 9 2" xfId="3049"/>
    <cellStyle name="Название 9 2 2" xfId="3050"/>
    <cellStyle name="Название 9 3" xfId="3051"/>
    <cellStyle name="Невидимый" xfId="3052"/>
    <cellStyle name="Нейтральный 10" xfId="3053"/>
    <cellStyle name="Нейтральный 11" xfId="3054"/>
    <cellStyle name="Нейтральный 12" xfId="5494"/>
    <cellStyle name="Нейтральный 13" xfId="5495"/>
    <cellStyle name="Нейтральный 14" xfId="5496"/>
    <cellStyle name="Нейтральный 15" xfId="5497"/>
    <cellStyle name="Нейтральный 16" xfId="5498"/>
    <cellStyle name="Нейтральный 17" xfId="5499"/>
    <cellStyle name="Нейтральный 18" xfId="5500"/>
    <cellStyle name="Нейтральный 19" xfId="5501"/>
    <cellStyle name="Нейтральный 2" xfId="152"/>
    <cellStyle name="Нейтральный 2 2" xfId="3055"/>
    <cellStyle name="Нейтральный 2 3" xfId="3056"/>
    <cellStyle name="Нейтральный 20" xfId="5502"/>
    <cellStyle name="Нейтральный 21" xfId="5503"/>
    <cellStyle name="Нейтральный 22" xfId="5504"/>
    <cellStyle name="Нейтральный 23" xfId="5505"/>
    <cellStyle name="Нейтральный 24" xfId="5506"/>
    <cellStyle name="Нейтральный 25" xfId="5507"/>
    <cellStyle name="Нейтральный 26" xfId="5508"/>
    <cellStyle name="Нейтральный 27" xfId="5509"/>
    <cellStyle name="Нейтральный 28" xfId="5510"/>
    <cellStyle name="Нейтральный 29" xfId="5511"/>
    <cellStyle name="Нейтральный 3" xfId="3057"/>
    <cellStyle name="Нейтральный 3 2" xfId="3058"/>
    <cellStyle name="Нейтральный 3 3" xfId="5512"/>
    <cellStyle name="Нейтральный 3 4" xfId="5513"/>
    <cellStyle name="Нейтральный 30" xfId="5514"/>
    <cellStyle name="Нейтральный 31" xfId="5515"/>
    <cellStyle name="Нейтральный 32" xfId="5516"/>
    <cellStyle name="Нейтральный 33" xfId="5517"/>
    <cellStyle name="Нейтральный 34" xfId="5518"/>
    <cellStyle name="Нейтральный 4" xfId="3059"/>
    <cellStyle name="Нейтральный 4 2" xfId="3060"/>
    <cellStyle name="Нейтральный 4 3" xfId="5519"/>
    <cellStyle name="Нейтральный 5" xfId="3061"/>
    <cellStyle name="Нейтральный 5 2" xfId="3062"/>
    <cellStyle name="Нейтральный 5 3" xfId="5520"/>
    <cellStyle name="Нейтральный 6" xfId="3063"/>
    <cellStyle name="Нейтральный 6 2" xfId="3064"/>
    <cellStyle name="Нейтральный 6 3" xfId="5521"/>
    <cellStyle name="Нейтральный 7" xfId="3065"/>
    <cellStyle name="Нейтральный 7 2" xfId="3066"/>
    <cellStyle name="Нейтральный 7 3" xfId="5522"/>
    <cellStyle name="Нейтральный 8" xfId="3067"/>
    <cellStyle name="Нейтральный 8 2" xfId="3068"/>
    <cellStyle name="Нейтральный 8 2 2" xfId="3069"/>
    <cellStyle name="Нейтральный 8 3" xfId="5523"/>
    <cellStyle name="Нейтральный 9" xfId="3070"/>
    <cellStyle name="Нейтральный 9 2" xfId="3071"/>
    <cellStyle name="Нейтральный 9 2 2" xfId="3072"/>
    <cellStyle name="Нейтральный 9 3" xfId="3073"/>
    <cellStyle name="Низ1" xfId="3074"/>
    <cellStyle name="Низ2" xfId="3075"/>
    <cellStyle name="Обычный" xfId="0" builtinId="0"/>
    <cellStyle name="Обычный 10" xfId="153"/>
    <cellStyle name="Обычный 10 2" xfId="3076"/>
    <cellStyle name="Обычный 10 2 2" xfId="3077"/>
    <cellStyle name="Обычный 10 2 3" xfId="3078"/>
    <cellStyle name="Обычный 10 2 4" xfId="3079"/>
    <cellStyle name="Обычный 10 2 5" xfId="3630"/>
    <cellStyle name="Обычный 10 3" xfId="3080"/>
    <cellStyle name="Обычный 10 3 2" xfId="3081"/>
    <cellStyle name="Обычный 10 4" xfId="3082"/>
    <cellStyle name="Обычный 10 4 2" xfId="3083"/>
    <cellStyle name="Обычный 10 5" xfId="3084"/>
    <cellStyle name="Обычный 10 5 2" xfId="5524"/>
    <cellStyle name="Обычный 10 6" xfId="3085"/>
    <cellStyle name="Обычный 10 7" xfId="3086"/>
    <cellStyle name="Обычный 10 8" xfId="3087"/>
    <cellStyle name="Обычный 10 9" xfId="6402"/>
    <cellStyle name="Обычный 11" xfId="154"/>
    <cellStyle name="Обычный 11 2" xfId="3088"/>
    <cellStyle name="Обычный 11 2 2" xfId="3089"/>
    <cellStyle name="Обычный 11 3" xfId="3090"/>
    <cellStyle name="Обычный 11 3 2" xfId="5525"/>
    <cellStyle name="Обычный 11 3 2 2" xfId="5526"/>
    <cellStyle name="Обычный 11 3 2 2 2" xfId="5527"/>
    <cellStyle name="Обычный 11 3 2 3" xfId="5528"/>
    <cellStyle name="Обычный 11 3 3" xfId="5529"/>
    <cellStyle name="Обычный 11 3 3 2" xfId="5530"/>
    <cellStyle name="Обычный 11 3 3 2 2" xfId="5531"/>
    <cellStyle name="Обычный 11 3 3 3" xfId="5532"/>
    <cellStyle name="Обычный 11 3 4" xfId="5533"/>
    <cellStyle name="Обычный 11 3 4 2" xfId="5534"/>
    <cellStyle name="Обычный 11 3 5" xfId="5535"/>
    <cellStyle name="Обычный 11 4" xfId="5536"/>
    <cellStyle name="Обычный 11 5" xfId="5537"/>
    <cellStyle name="Обычный 11_46EE.2011(v1.2)" xfId="3091"/>
    <cellStyle name="Обычный 12" xfId="155"/>
    <cellStyle name="Обычный 12 2" xfId="156"/>
    <cellStyle name="Обычный 12 2 2" xfId="3092"/>
    <cellStyle name="Обычный 12 3" xfId="3093"/>
    <cellStyle name="Обычный 12 4" xfId="3094"/>
    <cellStyle name="Обычный 12 4 2" xfId="5538"/>
    <cellStyle name="Обычный 12 4 2 2" xfId="5539"/>
    <cellStyle name="Обычный 12 4 3" xfId="5540"/>
    <cellStyle name="Обычный 12 5" xfId="5541"/>
    <cellStyle name="Обычный 12 5 2" xfId="5542"/>
    <cellStyle name="Обычный 12 5 2 2" xfId="5543"/>
    <cellStyle name="Обычный 12 5 3" xfId="5544"/>
    <cellStyle name="Обычный 12 6" xfId="5545"/>
    <cellStyle name="Обычный 12 7" xfId="5546"/>
    <cellStyle name="Обычный 12 7 2" xfId="5547"/>
    <cellStyle name="Обычный 12 7 2 2" xfId="5548"/>
    <cellStyle name="Обычный 12 7 3" xfId="5549"/>
    <cellStyle name="Обычный 12_FORM15.2013" xfId="3095"/>
    <cellStyle name="Обычный 13" xfId="157"/>
    <cellStyle name="Обычный 13 2" xfId="3096"/>
    <cellStyle name="Обычный 13 2 2" xfId="3097"/>
    <cellStyle name="Обычный 13 3" xfId="3098"/>
    <cellStyle name="Обычный 14" xfId="158"/>
    <cellStyle name="Обычный 14 2" xfId="3099"/>
    <cellStyle name="Обычный 14 2 2" xfId="3100"/>
    <cellStyle name="Обычный 14 2 2 2" xfId="5550"/>
    <cellStyle name="Обычный 14 2 2 2 2" xfId="5551"/>
    <cellStyle name="Обычный 14 2 2 3" xfId="5552"/>
    <cellStyle name="Обычный 14 2 3" xfId="5553"/>
    <cellStyle name="Обычный 14 2 3 2" xfId="5554"/>
    <cellStyle name="Обычный 14 2 3 2 2" xfId="5555"/>
    <cellStyle name="Обычный 14 2 3 3" xfId="5556"/>
    <cellStyle name="Обычный 14 2 4" xfId="5557"/>
    <cellStyle name="Обычный 14 2 4 2" xfId="5558"/>
    <cellStyle name="Обычный 14 2 5" xfId="5559"/>
    <cellStyle name="Обычный 14 2 6" xfId="5560"/>
    <cellStyle name="Обычный 14 3" xfId="3101"/>
    <cellStyle name="Обычный 14 3 2" xfId="5561"/>
    <cellStyle name="Обычный 14 3 2 2" xfId="5562"/>
    <cellStyle name="Обычный 14 3 3" xfId="5563"/>
    <cellStyle name="Обычный 14 4" xfId="5564"/>
    <cellStyle name="Обычный 14 4 2" xfId="5565"/>
    <cellStyle name="Обычный 14 4 2 2" xfId="5566"/>
    <cellStyle name="Обычный 14 4 3" xfId="5567"/>
    <cellStyle name="Обычный 14 5" xfId="5568"/>
    <cellStyle name="Обычный 14 6" xfId="5569"/>
    <cellStyle name="Обычный 14 6 2" xfId="5570"/>
    <cellStyle name="Обычный 14 7" xfId="5571"/>
    <cellStyle name="Обычный 15" xfId="159"/>
    <cellStyle name="Обычный 15 2" xfId="3102"/>
    <cellStyle name="Обычный 15 2 2" xfId="3103"/>
    <cellStyle name="Обычный 16" xfId="160"/>
    <cellStyle name="Обычный 16 2" xfId="3104"/>
    <cellStyle name="Обычный 16 2 2" xfId="3105"/>
    <cellStyle name="Обычный 17" xfId="263"/>
    <cellStyle name="Обычный 17 2" xfId="265"/>
    <cellStyle name="Обычный 17 2 2" xfId="3106"/>
    <cellStyle name="Обычный 17 2 3" xfId="3107"/>
    <cellStyle name="Обычный 17 2 4" xfId="3108"/>
    <cellStyle name="Обычный 17 2 5" xfId="3109"/>
    <cellStyle name="Обычный 17 3" xfId="3110"/>
    <cellStyle name="Обычный 17 3 2" xfId="3111"/>
    <cellStyle name="Обычный 17 3 3" xfId="3112"/>
    <cellStyle name="Обычный 17 4" xfId="3113"/>
    <cellStyle name="Обычный 17 5" xfId="3114"/>
    <cellStyle name="Обычный 17 6" xfId="3115"/>
    <cellStyle name="Обычный 17 7" xfId="3116"/>
    <cellStyle name="Обычный 17 8" xfId="3117"/>
    <cellStyle name="Обычный 17 9" xfId="3118"/>
    <cellStyle name="Обычный 18" xfId="264"/>
    <cellStyle name="Обычный 18 2" xfId="3119"/>
    <cellStyle name="Обычный 18 2 2" xfId="5572"/>
    <cellStyle name="Обычный 18 3" xfId="3120"/>
    <cellStyle name="Обычный 18 4" xfId="3121"/>
    <cellStyle name="Обычный 19" xfId="161"/>
    <cellStyle name="Обычный 19 2" xfId="3122"/>
    <cellStyle name="Обычный 19 2 2" xfId="3123"/>
    <cellStyle name="Обычный 19 2 3" xfId="3124"/>
    <cellStyle name="Обычный 19 2 4" xfId="3125"/>
    <cellStyle name="Обычный 19 3" xfId="3126"/>
    <cellStyle name="Обычный 19 3 2" xfId="3127"/>
    <cellStyle name="Обычный 19 3 3" xfId="3128"/>
    <cellStyle name="Обычный 19 4" xfId="3129"/>
    <cellStyle name="Обычный 19 5" xfId="3130"/>
    <cellStyle name="Обычный 19 6" xfId="3131"/>
    <cellStyle name="Обычный 19 7" xfId="3132"/>
    <cellStyle name="Обычный 19 8" xfId="3133"/>
    <cellStyle name="Обычный 2" xfId="162"/>
    <cellStyle name="Обычный 2 10" xfId="3134"/>
    <cellStyle name="Обычный 2 10 2" xfId="3135"/>
    <cellStyle name="Обычный 2 11" xfId="3136"/>
    <cellStyle name="Обычный 2 11 2" xfId="3137"/>
    <cellStyle name="Обычный 2 11 3" xfId="3138"/>
    <cellStyle name="Обычный 2 11_Т-НахВТО-газ-28.09.12" xfId="3139"/>
    <cellStyle name="Обычный 2 12" xfId="3140"/>
    <cellStyle name="Обычный 2 12 2" xfId="3141"/>
    <cellStyle name="Обычный 2 12 2 2" xfId="5573"/>
    <cellStyle name="Обычный 2 12 3" xfId="3142"/>
    <cellStyle name="Обычный 2 12_Т-НахВТО-газ-28.09.12" xfId="3143"/>
    <cellStyle name="Обычный 2 13" xfId="3144"/>
    <cellStyle name="Обычный 2 13 2" xfId="5574"/>
    <cellStyle name="Обычный 2 13 2 2" xfId="5575"/>
    <cellStyle name="Обычный 2 13 3" xfId="5576"/>
    <cellStyle name="Обычный 2 14" xfId="3145"/>
    <cellStyle name="Обычный 2 15" xfId="5577"/>
    <cellStyle name="Обычный 2 16" xfId="6403"/>
    <cellStyle name="Обычный 2 2" xfId="163"/>
    <cellStyle name="Обычный 2 2 2" xfId="3146"/>
    <cellStyle name="Обычный 2 2 2 2" xfId="3147"/>
    <cellStyle name="Обычный 2 2 2 2 2" xfId="3148"/>
    <cellStyle name="Обычный 2 2 2 2 2 2" xfId="3149"/>
    <cellStyle name="Обычный 2 2 2 2 2 2 2" xfId="3150"/>
    <cellStyle name="Обычный 2 2 2 2 2 2 3" xfId="3151"/>
    <cellStyle name="Обычный 2 2 2 2 2 3" xfId="3152"/>
    <cellStyle name="Обычный 2 2 2 2 3" xfId="3153"/>
    <cellStyle name="Обычный 2 2 2 2 4" xfId="3154"/>
    <cellStyle name="Обычный 2 2 2 3" xfId="3155"/>
    <cellStyle name="Обычный 2 2 2 4" xfId="3156"/>
    <cellStyle name="Обычный 2 2 3" xfId="3157"/>
    <cellStyle name="Обычный 2 2 4" xfId="3158"/>
    <cellStyle name="Обычный 2 2 4 2" xfId="3159"/>
    <cellStyle name="Обычный 2 2 5" xfId="3160"/>
    <cellStyle name="Обычный 2 2 6" xfId="3161"/>
    <cellStyle name="Обычный 2 2 7" xfId="6406"/>
    <cellStyle name="Обычный 2 2_46EE.2011(v1.0)" xfId="3162"/>
    <cellStyle name="Обычный 2 26 2" xfId="5578"/>
    <cellStyle name="Обычный 2 3" xfId="164"/>
    <cellStyle name="Обычный 2 3 2" xfId="3163"/>
    <cellStyle name="Обычный 2 3 3" xfId="3164"/>
    <cellStyle name="Обычный 2 3 4" xfId="3165"/>
    <cellStyle name="Обычный 2 3 5" xfId="5579"/>
    <cellStyle name="Обычный 2 3 6" xfId="5580"/>
    <cellStyle name="Обычный 2 3 7" xfId="5581"/>
    <cellStyle name="Обычный 2 3 7 2" xfId="5582"/>
    <cellStyle name="Обычный 2 3 7 2 2" xfId="5583"/>
    <cellStyle name="Обычный 2 3 7 3" xfId="5584"/>
    <cellStyle name="Обычный 2 3 8" xfId="5585"/>
    <cellStyle name="Обычный 2 3_46EE.2011(v1.0)" xfId="3166"/>
    <cellStyle name="Обычный 2 4" xfId="165"/>
    <cellStyle name="Обычный 2 4 2" xfId="3167"/>
    <cellStyle name="Обычный 2 4 3" xfId="3168"/>
    <cellStyle name="Обычный 2 4 4" xfId="3169"/>
    <cellStyle name="Обычный 2 4 5" xfId="5586"/>
    <cellStyle name="Обычный 2 4 6" xfId="5587"/>
    <cellStyle name="Обычный 2 4 7" xfId="5588"/>
    <cellStyle name="Обычный 2 4 7 2" xfId="5589"/>
    <cellStyle name="Обычный 2 4 7 2 2" xfId="5590"/>
    <cellStyle name="Обычный 2 4 7 3" xfId="5591"/>
    <cellStyle name="Обычный 2 4_46EE.2011(v1.0)" xfId="3170"/>
    <cellStyle name="Обычный 2 5" xfId="3171"/>
    <cellStyle name="Обычный 2 5 2" xfId="3172"/>
    <cellStyle name="Обычный 2 5 3" xfId="3173"/>
    <cellStyle name="Обычный 2 5 3 2" xfId="3174"/>
    <cellStyle name="Обычный 2 5 4" xfId="5592"/>
    <cellStyle name="Обычный 2 5 4 2" xfId="5593"/>
    <cellStyle name="Обычный 2 5 4 2 2" xfId="5594"/>
    <cellStyle name="Обычный 2 5 4 3" xfId="5595"/>
    <cellStyle name="Обычный 2 5_46EE.2011(v1.0)" xfId="3175"/>
    <cellStyle name="Обычный 2 6" xfId="3176"/>
    <cellStyle name="Обычный 2 6 2" xfId="3177"/>
    <cellStyle name="Обычный 2 6 2 2" xfId="3178"/>
    <cellStyle name="Обычный 2 6 3" xfId="3179"/>
    <cellStyle name="Обычный 2 6 3 2" xfId="3180"/>
    <cellStyle name="Обычный 2 6 4" xfId="3181"/>
    <cellStyle name="Обычный 2 6 4 2" xfId="5596"/>
    <cellStyle name="Обычный 2 6 4 2 2" xfId="5597"/>
    <cellStyle name="Обычный 2 6 4 3" xfId="5598"/>
    <cellStyle name="Обычный 2 6_46EE.2011(v1.0)" xfId="3182"/>
    <cellStyle name="Обычный 2 7" xfId="3183"/>
    <cellStyle name="Обычный 2 7 2" xfId="3184"/>
    <cellStyle name="Обычный 2 7 2 2" xfId="5599"/>
    <cellStyle name="Обычный 2 7 2 2 2" xfId="5600"/>
    <cellStyle name="Обычный 2 7 2 3" xfId="5601"/>
    <cellStyle name="Обычный 2 8" xfId="3185"/>
    <cellStyle name="Обычный 2 8 2" xfId="3186"/>
    <cellStyle name="Обычный 2 8 2 2" xfId="5602"/>
    <cellStyle name="Обычный 2 8 2 2 2" xfId="5603"/>
    <cellStyle name="Обычный 2 8 2 3" xfId="5604"/>
    <cellStyle name="Обычный 2 8 3" xfId="5605"/>
    <cellStyle name="Обычный 2 9" xfId="3187"/>
    <cellStyle name="Обычный 2 9 2" xfId="3188"/>
    <cellStyle name="Обычный 2 9 2 2" xfId="5606"/>
    <cellStyle name="Обычный 2 9 2 2 2" xfId="5607"/>
    <cellStyle name="Обычный 2 9 2 3" xfId="5608"/>
    <cellStyle name="Обычный 2_1" xfId="3189"/>
    <cellStyle name="Обычный 20" xfId="267"/>
    <cellStyle name="Обычный 20 2" xfId="3190"/>
    <cellStyle name="Обычный 20 3" xfId="3191"/>
    <cellStyle name="Обычный 21" xfId="3192"/>
    <cellStyle name="Обычный 21 2" xfId="3193"/>
    <cellStyle name="Обычный 21 3" xfId="3629"/>
    <cellStyle name="Обычный 22" xfId="3194"/>
    <cellStyle name="Обычный 22 2" xfId="3195"/>
    <cellStyle name="Обычный 23" xfId="3196"/>
    <cellStyle name="Обычный 23 2" xfId="3197"/>
    <cellStyle name="Обычный 23 3" xfId="5609"/>
    <cellStyle name="Обычный 23 3 2" xfId="5610"/>
    <cellStyle name="Обычный 23 4" xfId="5611"/>
    <cellStyle name="Обычный 24" xfId="3198"/>
    <cellStyle name="Обычный 24 2" xfId="3199"/>
    <cellStyle name="Обычный 24 2 2" xfId="5612"/>
    <cellStyle name="Обычный 24 3" xfId="5613"/>
    <cellStyle name="Обычный 25" xfId="3200"/>
    <cellStyle name="Обычный 25 2" xfId="3201"/>
    <cellStyle name="Обычный 26" xfId="3202"/>
    <cellStyle name="Обычный 26 2" xfId="5614"/>
    <cellStyle name="Обычный 26 2 2" xfId="5615"/>
    <cellStyle name="Обычный 26 3" xfId="5616"/>
    <cellStyle name="Обычный 27" xfId="3203"/>
    <cellStyle name="Обычный 28" xfId="3204"/>
    <cellStyle name="Обычный 29" xfId="3205"/>
    <cellStyle name="Обычный 29 2" xfId="5617"/>
    <cellStyle name="Обычный 29 2 2" xfId="5618"/>
    <cellStyle name="Обычный 29 2 2 2" xfId="5619"/>
    <cellStyle name="Обычный 29 2 3" xfId="5620"/>
    <cellStyle name="Обычный 29 3" xfId="5621"/>
    <cellStyle name="Обычный 29 3 2" xfId="5622"/>
    <cellStyle name="Обычный 29 3 2 2" xfId="5623"/>
    <cellStyle name="Обычный 29 3 3" xfId="5624"/>
    <cellStyle name="Обычный 29 4" xfId="5625"/>
    <cellStyle name="Обычный 29 4 2" xfId="5626"/>
    <cellStyle name="Обычный 29 5" xfId="5627"/>
    <cellStyle name="Обычный 3" xfId="166"/>
    <cellStyle name="Обычный 3 14" xfId="5628"/>
    <cellStyle name="Обычный 3 2" xfId="262"/>
    <cellStyle name="Обычный 3 2 2" xfId="3206"/>
    <cellStyle name="Обычный 3 2 2 2" xfId="3207"/>
    <cellStyle name="Обычный 3 2 2 2 2" xfId="5629"/>
    <cellStyle name="Обычный 3 2 3" xfId="5630"/>
    <cellStyle name="Обычный 3 2 4" xfId="6408"/>
    <cellStyle name="Обычный 3 21" xfId="5631"/>
    <cellStyle name="Обычный 3 3" xfId="3208"/>
    <cellStyle name="Обычный 3 3 2" xfId="3209"/>
    <cellStyle name="Обычный 3 3 2 2" xfId="5632"/>
    <cellStyle name="Обычный 3 3 3" xfId="3210"/>
    <cellStyle name="Обычный 3 4" xfId="3211"/>
    <cellStyle name="Обычный 3 4 2" xfId="5633"/>
    <cellStyle name="Обычный 3 4 3" xfId="5634"/>
    <cellStyle name="Обычный 3 4 3 2" xfId="5635"/>
    <cellStyle name="Обычный 3 4 4" xfId="5636"/>
    <cellStyle name="Обычный 3 5" xfId="3212"/>
    <cellStyle name="Обычный 3 6" xfId="3213"/>
    <cellStyle name="Обычный 3 7" xfId="3214"/>
    <cellStyle name="Обычный 3 7 2" xfId="5637"/>
    <cellStyle name="Обычный 3 7 2 2" xfId="5638"/>
    <cellStyle name="Обычный 3 7 3" xfId="5639"/>
    <cellStyle name="Обычный 3 8" xfId="3215"/>
    <cellStyle name="Обычный 3 9" xfId="3216"/>
    <cellStyle name="Обычный 3_RZD_2009-2030_macromodel_090518" xfId="3217"/>
    <cellStyle name="Обычный 30" xfId="3218"/>
    <cellStyle name="Обычный 30 2" xfId="5640"/>
    <cellStyle name="Обычный 30 2 2" xfId="5641"/>
    <cellStyle name="Обычный 30 3" xfId="5642"/>
    <cellStyle name="Обычный 31" xfId="3219"/>
    <cellStyle name="Обычный 32" xfId="5643"/>
    <cellStyle name="Обычный 32 2" xfId="5644"/>
    <cellStyle name="Обычный 33" xfId="5645"/>
    <cellStyle name="Обычный 33 2" xfId="5646"/>
    <cellStyle name="Обычный 34" xfId="5647"/>
    <cellStyle name="Обычный 35" xfId="5648"/>
    <cellStyle name="Обычный 36" xfId="5649"/>
    <cellStyle name="Обычный 37" xfId="5650"/>
    <cellStyle name="Обычный 38" xfId="5651"/>
    <cellStyle name="Обычный 39" xfId="5652"/>
    <cellStyle name="Обычный 4" xfId="167"/>
    <cellStyle name="Обычный 4 10" xfId="5653"/>
    <cellStyle name="Обычный 4 11" xfId="5654"/>
    <cellStyle name="Обычный 4 12" xfId="5655"/>
    <cellStyle name="Обычный 4 12 2" xfId="5656"/>
    <cellStyle name="Обычный 4 12 2 2" xfId="5657"/>
    <cellStyle name="Обычный 4 12 3" xfId="5658"/>
    <cellStyle name="Обычный 4 13" xfId="5659"/>
    <cellStyle name="Обычный 4 14" xfId="6404"/>
    <cellStyle name="Обычный 4 2" xfId="168"/>
    <cellStyle name="Обычный 4 2 2" xfId="3220"/>
    <cellStyle name="Обычный 4 2 2 2" xfId="3221"/>
    <cellStyle name="Обычный 4 2 3" xfId="3222"/>
    <cellStyle name="Обычный 4 2 3 2" xfId="3223"/>
    <cellStyle name="Обычный 4 2 4" xfId="5660"/>
    <cellStyle name="Обычный 4 2 5" xfId="5661"/>
    <cellStyle name="Обычный 4 2 6" xfId="5662"/>
    <cellStyle name="Обычный 4 2_46EP.2012(v0.1)" xfId="3224"/>
    <cellStyle name="Обычный 4 3" xfId="3225"/>
    <cellStyle name="Обычный 4 3 2" xfId="3226"/>
    <cellStyle name="Обычный 4 3 3" xfId="3227"/>
    <cellStyle name="Обычный 4 4" xfId="3228"/>
    <cellStyle name="Обычный 4 4 2" xfId="3229"/>
    <cellStyle name="Обычный 4 5" xfId="3230"/>
    <cellStyle name="Обычный 4 6" xfId="3231"/>
    <cellStyle name="Обычный 4 7" xfId="5663"/>
    <cellStyle name="Обычный 4 8" xfId="5664"/>
    <cellStyle name="Обычный 4 9" xfId="5665"/>
    <cellStyle name="Обычный 4_ARMRAZR" xfId="3232"/>
    <cellStyle name="Обычный 40" xfId="5666"/>
    <cellStyle name="Обычный 41" xfId="5667"/>
    <cellStyle name="Обычный 42" xfId="5668"/>
    <cellStyle name="Обычный 43" xfId="5669"/>
    <cellStyle name="Обычный 44" xfId="5670"/>
    <cellStyle name="Обычный 45" xfId="5671"/>
    <cellStyle name="Обычный 46" xfId="5672"/>
    <cellStyle name="Обычный 47" xfId="5673"/>
    <cellStyle name="Обычный 48" xfId="5674"/>
    <cellStyle name="Обычный 49" xfId="5675"/>
    <cellStyle name="Обычный 5" xfId="169"/>
    <cellStyle name="Обычный 5 2" xfId="3233"/>
    <cellStyle name="Обычный 5 2 2" xfId="3234"/>
    <cellStyle name="Обычный 5 2 3" xfId="3235"/>
    <cellStyle name="Обычный 5 3" xfId="3236"/>
    <cellStyle name="Обычный 5 4" xfId="3237"/>
    <cellStyle name="Обычный 5 5" xfId="3238"/>
    <cellStyle name="Обычный 5 6" xfId="3239"/>
    <cellStyle name="Обычный 5 7" xfId="5676"/>
    <cellStyle name="Обычный 5 8" xfId="6405"/>
    <cellStyle name="Обычный 5_Приложение 7.1" xfId="5677"/>
    <cellStyle name="Обычный 50" xfId="5678"/>
    <cellStyle name="Обычный 51" xfId="5679"/>
    <cellStyle name="Обычный 52" xfId="5680"/>
    <cellStyle name="Обычный 53" xfId="5681"/>
    <cellStyle name="Обычный 54" xfId="6399"/>
    <cellStyle name="Обычный 6" xfId="170"/>
    <cellStyle name="Обычный 6 10" xfId="3240"/>
    <cellStyle name="Обычный 6 11" xfId="3241"/>
    <cellStyle name="Обычный 6 12" xfId="3242"/>
    <cellStyle name="Обычный 6 2" xfId="3243"/>
    <cellStyle name="Обычный 6 2 10" xfId="5682"/>
    <cellStyle name="Обычный 6 2 10 2" xfId="5683"/>
    <cellStyle name="Обычный 6 2 2" xfId="3244"/>
    <cellStyle name="Обычный 6 2 2 2" xfId="5684"/>
    <cellStyle name="Обычный 6 2 2 2 2" xfId="5685"/>
    <cellStyle name="Обычный 6 2 2 2 2 2" xfId="5686"/>
    <cellStyle name="Обычный 6 2 2 2 2 2 2" xfId="5687"/>
    <cellStyle name="Обычный 6 2 2 2 2 2 2 2" xfId="5688"/>
    <cellStyle name="Обычный 6 2 2 2 2 2 3" xfId="5689"/>
    <cellStyle name="Обычный 6 2 2 2 2 2 3 2" xfId="5690"/>
    <cellStyle name="Обычный 6 2 2 2 2 2 4" xfId="5691"/>
    <cellStyle name="Обычный 6 2 2 2 2 3" xfId="5692"/>
    <cellStyle name="Обычный 6 2 2 2 2 3 2" xfId="5693"/>
    <cellStyle name="Обычный 6 2 2 2 2 4" xfId="5694"/>
    <cellStyle name="Обычный 6 2 2 2 2 4 2" xfId="5695"/>
    <cellStyle name="Обычный 6 2 2 2 2 5" xfId="5696"/>
    <cellStyle name="Обычный 6 2 2 2 3" xfId="5697"/>
    <cellStyle name="Обычный 6 2 2 2 3 2" xfId="5698"/>
    <cellStyle name="Обычный 6 2 2 2 3 2 2" xfId="5699"/>
    <cellStyle name="Обычный 6 2 2 2 3 3" xfId="5700"/>
    <cellStyle name="Обычный 6 2 2 2 3 3 2" xfId="5701"/>
    <cellStyle name="Обычный 6 2 2 2 3 4" xfId="5702"/>
    <cellStyle name="Обычный 6 2 2 2 4" xfId="5703"/>
    <cellStyle name="Обычный 6 2 2 2 4 2" xfId="5704"/>
    <cellStyle name="Обычный 6 2 2 2 5" xfId="5705"/>
    <cellStyle name="Обычный 6 2 2 2 5 2" xfId="5706"/>
    <cellStyle name="Обычный 6 2 2 2 6" xfId="5707"/>
    <cellStyle name="Обычный 6 2 2 3" xfId="5708"/>
    <cellStyle name="Обычный 6 2 2 3 2" xfId="5709"/>
    <cellStyle name="Обычный 6 2 2 3 2 2" xfId="5710"/>
    <cellStyle name="Обычный 6 2 2 3 2 2 2" xfId="5711"/>
    <cellStyle name="Обычный 6 2 2 3 2 3" xfId="5712"/>
    <cellStyle name="Обычный 6 2 2 3 2 3 2" xfId="5713"/>
    <cellStyle name="Обычный 6 2 2 3 2 4" xfId="5714"/>
    <cellStyle name="Обычный 6 2 2 3 3" xfId="5715"/>
    <cellStyle name="Обычный 6 2 2 3 3 2" xfId="5716"/>
    <cellStyle name="Обычный 6 2 2 3 4" xfId="5717"/>
    <cellStyle name="Обычный 6 2 2 3 4 2" xfId="5718"/>
    <cellStyle name="Обычный 6 2 2 3 5" xfId="5719"/>
    <cellStyle name="Обычный 6 2 2 4" xfId="5720"/>
    <cellStyle name="Обычный 6 2 2 4 2" xfId="5721"/>
    <cellStyle name="Обычный 6 2 2 4 2 2" xfId="5722"/>
    <cellStyle name="Обычный 6 2 2 4 2 2 2" xfId="5723"/>
    <cellStyle name="Обычный 6 2 2 4 2 3" xfId="5724"/>
    <cellStyle name="Обычный 6 2 2 4 2 3 2" xfId="5725"/>
    <cellStyle name="Обычный 6 2 2 4 2 4" xfId="5726"/>
    <cellStyle name="Обычный 6 2 2 4 3" xfId="5727"/>
    <cellStyle name="Обычный 6 2 2 4 3 2" xfId="5728"/>
    <cellStyle name="Обычный 6 2 2 4 4" xfId="5729"/>
    <cellStyle name="Обычный 6 2 2 4 4 2" xfId="5730"/>
    <cellStyle name="Обычный 6 2 2 4 5" xfId="5731"/>
    <cellStyle name="Обычный 6 2 2 5" xfId="5732"/>
    <cellStyle name="Обычный 6 2 2 5 2" xfId="5733"/>
    <cellStyle name="Обычный 6 2 2 5 2 2" xfId="5734"/>
    <cellStyle name="Обычный 6 2 2 5 3" xfId="5735"/>
    <cellStyle name="Обычный 6 2 2 5 3 2" xfId="5736"/>
    <cellStyle name="Обычный 6 2 2 5 4" xfId="5737"/>
    <cellStyle name="Обычный 6 2 2 6" xfId="5738"/>
    <cellStyle name="Обычный 6 2 2 6 2" xfId="5739"/>
    <cellStyle name="Обычный 6 2 2 7" xfId="5740"/>
    <cellStyle name="Обычный 6 2 2 7 2" xfId="5741"/>
    <cellStyle name="Обычный 6 2 2 8" xfId="5742"/>
    <cellStyle name="Обычный 6 2 2 8 2" xfId="5743"/>
    <cellStyle name="Обычный 6 2 2 9" xfId="5744"/>
    <cellStyle name="Обычный 6 2 2 9 2" xfId="5745"/>
    <cellStyle name="Обычный 6 2 3" xfId="5746"/>
    <cellStyle name="Обычный 6 2 3 2" xfId="5747"/>
    <cellStyle name="Обычный 6 2 3 2 2" xfId="5748"/>
    <cellStyle name="Обычный 6 2 3 2 2 2" xfId="5749"/>
    <cellStyle name="Обычный 6 2 3 2 2 2 2" xfId="5750"/>
    <cellStyle name="Обычный 6 2 3 2 2 2 2 2" xfId="5751"/>
    <cellStyle name="Обычный 6 2 3 2 2 2 3" xfId="5752"/>
    <cellStyle name="Обычный 6 2 3 2 2 2 3 2" xfId="5753"/>
    <cellStyle name="Обычный 6 2 3 2 2 2 4" xfId="5754"/>
    <cellStyle name="Обычный 6 2 3 2 2 3" xfId="5755"/>
    <cellStyle name="Обычный 6 2 3 2 2 3 2" xfId="5756"/>
    <cellStyle name="Обычный 6 2 3 2 2 4" xfId="5757"/>
    <cellStyle name="Обычный 6 2 3 2 2 4 2" xfId="5758"/>
    <cellStyle name="Обычный 6 2 3 2 2 5" xfId="5759"/>
    <cellStyle name="Обычный 6 2 3 2 3" xfId="5760"/>
    <cellStyle name="Обычный 6 2 3 2 3 2" xfId="5761"/>
    <cellStyle name="Обычный 6 2 3 2 3 2 2" xfId="5762"/>
    <cellStyle name="Обычный 6 2 3 2 3 3" xfId="5763"/>
    <cellStyle name="Обычный 6 2 3 2 3 3 2" xfId="5764"/>
    <cellStyle name="Обычный 6 2 3 2 3 4" xfId="5765"/>
    <cellStyle name="Обычный 6 2 3 2 4" xfId="5766"/>
    <cellStyle name="Обычный 6 2 3 2 4 2" xfId="5767"/>
    <cellStyle name="Обычный 6 2 3 2 5" xfId="5768"/>
    <cellStyle name="Обычный 6 2 3 2 5 2" xfId="5769"/>
    <cellStyle name="Обычный 6 2 3 2 6" xfId="5770"/>
    <cellStyle name="Обычный 6 2 3 3" xfId="5771"/>
    <cellStyle name="Обычный 6 2 3 3 2" xfId="5772"/>
    <cellStyle name="Обычный 6 2 3 3 2 2" xfId="5773"/>
    <cellStyle name="Обычный 6 2 3 3 2 2 2" xfId="5774"/>
    <cellStyle name="Обычный 6 2 3 3 2 3" xfId="5775"/>
    <cellStyle name="Обычный 6 2 3 3 2 3 2" xfId="5776"/>
    <cellStyle name="Обычный 6 2 3 3 2 4" xfId="5777"/>
    <cellStyle name="Обычный 6 2 3 3 3" xfId="5778"/>
    <cellStyle name="Обычный 6 2 3 3 3 2" xfId="5779"/>
    <cellStyle name="Обычный 6 2 3 3 4" xfId="5780"/>
    <cellStyle name="Обычный 6 2 3 3 4 2" xfId="5781"/>
    <cellStyle name="Обычный 6 2 3 3 5" xfId="5782"/>
    <cellStyle name="Обычный 6 2 3 4" xfId="5783"/>
    <cellStyle name="Обычный 6 2 3 4 2" xfId="5784"/>
    <cellStyle name="Обычный 6 2 3 4 2 2" xfId="5785"/>
    <cellStyle name="Обычный 6 2 3 4 2 2 2" xfId="5786"/>
    <cellStyle name="Обычный 6 2 3 4 2 3" xfId="5787"/>
    <cellStyle name="Обычный 6 2 3 4 2 3 2" xfId="5788"/>
    <cellStyle name="Обычный 6 2 3 4 2 4" xfId="5789"/>
    <cellStyle name="Обычный 6 2 3 4 3" xfId="5790"/>
    <cellStyle name="Обычный 6 2 3 4 3 2" xfId="5791"/>
    <cellStyle name="Обычный 6 2 3 4 4" xfId="5792"/>
    <cellStyle name="Обычный 6 2 3 4 4 2" xfId="5793"/>
    <cellStyle name="Обычный 6 2 3 4 5" xfId="5794"/>
    <cellStyle name="Обычный 6 2 3 5" xfId="5795"/>
    <cellStyle name="Обычный 6 2 3 5 2" xfId="5796"/>
    <cellStyle name="Обычный 6 2 3 5 2 2" xfId="5797"/>
    <cellStyle name="Обычный 6 2 3 5 3" xfId="5798"/>
    <cellStyle name="Обычный 6 2 3 5 3 2" xfId="5799"/>
    <cellStyle name="Обычный 6 2 3 5 4" xfId="5800"/>
    <cellStyle name="Обычный 6 2 3 6" xfId="5801"/>
    <cellStyle name="Обычный 6 2 3 6 2" xfId="5802"/>
    <cellStyle name="Обычный 6 2 3 7" xfId="5803"/>
    <cellStyle name="Обычный 6 2 3 7 2" xfId="5804"/>
    <cellStyle name="Обычный 6 2 3 8" xfId="5805"/>
    <cellStyle name="Обычный 6 2 3 8 2" xfId="5806"/>
    <cellStyle name="Обычный 6 2 3 9" xfId="5807"/>
    <cellStyle name="Обычный 6 2 4" xfId="5808"/>
    <cellStyle name="Обычный 6 2 4 2" xfId="5809"/>
    <cellStyle name="Обычный 6 2 4 2 2" xfId="5810"/>
    <cellStyle name="Обычный 6 2 4 2 2 2" xfId="5811"/>
    <cellStyle name="Обычный 6 2 4 2 3" xfId="5812"/>
    <cellStyle name="Обычный 6 2 4 2 3 2" xfId="5813"/>
    <cellStyle name="Обычный 6 2 4 2 4" xfId="5814"/>
    <cellStyle name="Обычный 6 2 4 3" xfId="5815"/>
    <cellStyle name="Обычный 6 2 4 3 2" xfId="5816"/>
    <cellStyle name="Обычный 6 2 4 4" xfId="5817"/>
    <cellStyle name="Обычный 6 2 4 4 2" xfId="5818"/>
    <cellStyle name="Обычный 6 2 4 5" xfId="5819"/>
    <cellStyle name="Обычный 6 2 5" xfId="5820"/>
    <cellStyle name="Обычный 6 2 5 2" xfId="5821"/>
    <cellStyle name="Обычный 6 2 5 2 2" xfId="5822"/>
    <cellStyle name="Обычный 6 2 5 2 2 2" xfId="5823"/>
    <cellStyle name="Обычный 6 2 5 2 3" xfId="5824"/>
    <cellStyle name="Обычный 6 2 5 2 3 2" xfId="5825"/>
    <cellStyle name="Обычный 6 2 5 2 4" xfId="5826"/>
    <cellStyle name="Обычный 6 2 5 3" xfId="5827"/>
    <cellStyle name="Обычный 6 2 5 3 2" xfId="5828"/>
    <cellStyle name="Обычный 6 2 5 4" xfId="5829"/>
    <cellStyle name="Обычный 6 2 5 4 2" xfId="5830"/>
    <cellStyle name="Обычный 6 2 5 5" xfId="5831"/>
    <cellStyle name="Обычный 6 2 6" xfId="5832"/>
    <cellStyle name="Обычный 6 2 6 2" xfId="5833"/>
    <cellStyle name="Обычный 6 2 6 2 2" xfId="5834"/>
    <cellStyle name="Обычный 6 2 6 3" xfId="5835"/>
    <cellStyle name="Обычный 6 2 6 3 2" xfId="5836"/>
    <cellStyle name="Обычный 6 2 6 4" xfId="5837"/>
    <cellStyle name="Обычный 6 2 7" xfId="5838"/>
    <cellStyle name="Обычный 6 2 7 2" xfId="5839"/>
    <cellStyle name="Обычный 6 2 8" xfId="5840"/>
    <cellStyle name="Обычный 6 2 8 2" xfId="5841"/>
    <cellStyle name="Обычный 6 2 9" xfId="5842"/>
    <cellStyle name="Обычный 6 2 9 2" xfId="5843"/>
    <cellStyle name="Обычный 6 3" xfId="3245"/>
    <cellStyle name="Обычный 6 3 2" xfId="5844"/>
    <cellStyle name="Обычный 6 3 2 2" xfId="5845"/>
    <cellStyle name="Обычный 6 3 2 2 2" xfId="5846"/>
    <cellStyle name="Обычный 6 3 2 3" xfId="5847"/>
    <cellStyle name="Обычный 6 3 2 3 2" xfId="5848"/>
    <cellStyle name="Обычный 6 3 2 4" xfId="5849"/>
    <cellStyle name="Обычный 6 3 3" xfId="5850"/>
    <cellStyle name="Обычный 6 3 3 2" xfId="5851"/>
    <cellStyle name="Обычный 6 3 4" xfId="5852"/>
    <cellStyle name="Обычный 6 3 4 2" xfId="5853"/>
    <cellStyle name="Обычный 6 3 5" xfId="5854"/>
    <cellStyle name="Обычный 6 3 5 2" xfId="5855"/>
    <cellStyle name="Обычный 6 4" xfId="3246"/>
    <cellStyle name="Обычный 6 4 2" xfId="5856"/>
    <cellStyle name="Обычный 6 4 2 2" xfId="5857"/>
    <cellStyle name="Обычный 6 4 2 2 2" xfId="5858"/>
    <cellStyle name="Обычный 6 4 2 3" xfId="5859"/>
    <cellStyle name="Обычный 6 4 2 3 2" xfId="5860"/>
    <cellStyle name="Обычный 6 4 2 4" xfId="5861"/>
    <cellStyle name="Обычный 6 4 3" xfId="5862"/>
    <cellStyle name="Обычный 6 4 3 2" xfId="5863"/>
    <cellStyle name="Обычный 6 4 4" xfId="5864"/>
    <cellStyle name="Обычный 6 4 4 2" xfId="5865"/>
    <cellStyle name="Обычный 6 4 5" xfId="5866"/>
    <cellStyle name="Обычный 6 4 5 2" xfId="5867"/>
    <cellStyle name="Обычный 6 5" xfId="3247"/>
    <cellStyle name="Обычный 6 5 2" xfId="5868"/>
    <cellStyle name="Обычный 6 5 2 2" xfId="5869"/>
    <cellStyle name="Обычный 6 5 3" xfId="5870"/>
    <cellStyle name="Обычный 6 5 3 2" xfId="5871"/>
    <cellStyle name="Обычный 6 5 4" xfId="5872"/>
    <cellStyle name="Обычный 6 6" xfId="3248"/>
    <cellStyle name="Обычный 6 6 2" xfId="5873"/>
    <cellStyle name="Обычный 6 7" xfId="3249"/>
    <cellStyle name="Обычный 6 7 2" xfId="5874"/>
    <cellStyle name="Обычный 6 8" xfId="3250"/>
    <cellStyle name="Обычный 6 8 2" xfId="5875"/>
    <cellStyle name="Обычный 6 9" xfId="3251"/>
    <cellStyle name="Обычный 6 9 2" xfId="5876"/>
    <cellStyle name="Обычный 7" xfId="171"/>
    <cellStyle name="Обычный 7 2" xfId="172"/>
    <cellStyle name="Обычный 7 2 2" xfId="3252"/>
    <cellStyle name="Обычный 7 2 2 2" xfId="5877"/>
    <cellStyle name="Обычный 7 2 2 2 2" xfId="5878"/>
    <cellStyle name="Обычный 7 2 2 2 2 2" xfId="5879"/>
    <cellStyle name="Обычный 7 2 2 2 3" xfId="5880"/>
    <cellStyle name="Обычный 7 2 2 2 3 2" xfId="5881"/>
    <cellStyle name="Обычный 7 2 2 2 4" xfId="5882"/>
    <cellStyle name="Обычный 7 2 2 3" xfId="5883"/>
    <cellStyle name="Обычный 7 2 2 3 2" xfId="5884"/>
    <cellStyle name="Обычный 7 2 2 4" xfId="5885"/>
    <cellStyle name="Обычный 7 2 2 4 2" xfId="5886"/>
    <cellStyle name="Обычный 7 2 2 5" xfId="5887"/>
    <cellStyle name="Обычный 7 2 3" xfId="5888"/>
    <cellStyle name="Обычный 7 2 3 2" xfId="5889"/>
    <cellStyle name="Обычный 7 2 3 2 2" xfId="5890"/>
    <cellStyle name="Обычный 7 2 3 2 2 2" xfId="5891"/>
    <cellStyle name="Обычный 7 2 3 2 3" xfId="5892"/>
    <cellStyle name="Обычный 7 2 3 2 3 2" xfId="5893"/>
    <cellStyle name="Обычный 7 2 3 2 4" xfId="5894"/>
    <cellStyle name="Обычный 7 2 3 3" xfId="5895"/>
    <cellStyle name="Обычный 7 2 3 3 2" xfId="5896"/>
    <cellStyle name="Обычный 7 2 3 4" xfId="5897"/>
    <cellStyle name="Обычный 7 2 3 4 2" xfId="5898"/>
    <cellStyle name="Обычный 7 2 3 5" xfId="5899"/>
    <cellStyle name="Обычный 7 2 4" xfId="5900"/>
    <cellStyle name="Обычный 7 2 4 2" xfId="5901"/>
    <cellStyle name="Обычный 7 2 4 2 2" xfId="5902"/>
    <cellStyle name="Обычный 7 2 4 3" xfId="5903"/>
    <cellStyle name="Обычный 7 2 4 3 2" xfId="5904"/>
    <cellStyle name="Обычный 7 2 4 4" xfId="5905"/>
    <cellStyle name="Обычный 7 2 5" xfId="5906"/>
    <cellStyle name="Обычный 7 2 5 2" xfId="5907"/>
    <cellStyle name="Обычный 7 2 6" xfId="5908"/>
    <cellStyle name="Обычный 7 2 6 2" xfId="5909"/>
    <cellStyle name="Обычный 7 2 7" xfId="5910"/>
    <cellStyle name="Обычный 7 2 7 2" xfId="5911"/>
    <cellStyle name="Обычный 7 2 8" xfId="5912"/>
    <cellStyle name="Обычный 7 2 8 2" xfId="5913"/>
    <cellStyle name="Обычный 7 3" xfId="173"/>
    <cellStyle name="Обычный 7 4" xfId="174"/>
    <cellStyle name="Обычный 7 5" xfId="3253"/>
    <cellStyle name="Обычный 7 5 2" xfId="3254"/>
    <cellStyle name="Обычный 7 6" xfId="5914"/>
    <cellStyle name="Обычный 7 7" xfId="5915"/>
    <cellStyle name="Обычный 7 8" xfId="5916"/>
    <cellStyle name="Обычный 8" xfId="175"/>
    <cellStyle name="Обычный 8 2" xfId="3255"/>
    <cellStyle name="Обычный 8 2 2" xfId="3256"/>
    <cellStyle name="Обычный 8 3" xfId="3257"/>
    <cellStyle name="Обычный 8 4" xfId="5917"/>
    <cellStyle name="Обычный 8 5" xfId="5918"/>
    <cellStyle name="Обычный 8 5 2" xfId="5919"/>
    <cellStyle name="Обычный 8 5 2 2" xfId="5920"/>
    <cellStyle name="Обычный 8 5 3" xfId="5921"/>
    <cellStyle name="Обычный 8 6" xfId="5922"/>
    <cellStyle name="Обычный 9" xfId="176"/>
    <cellStyle name="Обычный 9 2" xfId="3258"/>
    <cellStyle name="Обычный 9 2 2" xfId="3259"/>
    <cellStyle name="Обычный 9 2 2 2" xfId="5923"/>
    <cellStyle name="Обычный 9 2 2 2 2" xfId="5924"/>
    <cellStyle name="Обычный 9 2 2 3" xfId="5925"/>
    <cellStyle name="Обычный 9 2 2 3 2" xfId="5926"/>
    <cellStyle name="Обычный 9 2 2 4" xfId="5927"/>
    <cellStyle name="Обычный 9 2 2 4 2" xfId="5928"/>
    <cellStyle name="Обычный 9 2 2 5" xfId="5929"/>
    <cellStyle name="Обычный 9 2 3" xfId="5930"/>
    <cellStyle name="Обычный 9 2 3 2" xfId="5931"/>
    <cellStyle name="Обычный 9 2 4" xfId="5932"/>
    <cellStyle name="Обычный 9 2 4 2" xfId="5933"/>
    <cellStyle name="Обычный 9 2 5" xfId="5934"/>
    <cellStyle name="Обычный 9 2 5 2" xfId="5935"/>
    <cellStyle name="Обычный 9 3" xfId="5936"/>
    <cellStyle name="Обычный 9 3 2" xfId="5937"/>
    <cellStyle name="Обычный 9 3 2 2" xfId="5938"/>
    <cellStyle name="Обычный 9 3 3" xfId="5939"/>
    <cellStyle name="Обычный 9 3 3 2" xfId="5940"/>
    <cellStyle name="Обычный 9 3 4" xfId="5941"/>
    <cellStyle name="Обычный 9 3 4 2" xfId="5942"/>
    <cellStyle name="Обычный 9 3 5" xfId="5943"/>
    <cellStyle name="Обычный 9 3 5 2" xfId="5944"/>
    <cellStyle name="Обычный 9 4" xfId="5945"/>
    <cellStyle name="Обычный 9 4 2" xfId="5946"/>
    <cellStyle name="Обычный 9 4 2 2" xfId="5947"/>
    <cellStyle name="Обычный 9 4 3" xfId="5948"/>
    <cellStyle name="Обычный 9 4 3 2" xfId="5949"/>
    <cellStyle name="Обычный 9 4 4" xfId="5950"/>
    <cellStyle name="Обычный 9 5" xfId="5951"/>
    <cellStyle name="Обычный 9 5 2" xfId="5952"/>
    <cellStyle name="Обычный 9 5 2 2" xfId="5953"/>
    <cellStyle name="Обычный 9 5 3" xfId="5954"/>
    <cellStyle name="Обычный 9 5 3 2" xfId="5955"/>
    <cellStyle name="Обычный 9 5 4" xfId="5956"/>
    <cellStyle name="Обычный 9 6" xfId="5957"/>
    <cellStyle name="Обычный 9 7" xfId="5958"/>
    <cellStyle name="Обычный 9 7 2" xfId="5959"/>
    <cellStyle name="Обычный_ПоказТехприсоед (Птпр)" xfId="210"/>
    <cellStyle name="Обычный1" xfId="3260"/>
    <cellStyle name="Ошибка" xfId="3261"/>
    <cellStyle name="Плохой 10" xfId="3262"/>
    <cellStyle name="Плохой 11" xfId="3263"/>
    <cellStyle name="Плохой 12" xfId="5960"/>
    <cellStyle name="Плохой 13" xfId="5961"/>
    <cellStyle name="Плохой 14" xfId="5962"/>
    <cellStyle name="Плохой 15" xfId="5963"/>
    <cellStyle name="Плохой 16" xfId="5964"/>
    <cellStyle name="Плохой 17" xfId="5965"/>
    <cellStyle name="Плохой 18" xfId="5966"/>
    <cellStyle name="Плохой 19" xfId="5967"/>
    <cellStyle name="Плохой 2" xfId="177"/>
    <cellStyle name="Плохой 2 2" xfId="3264"/>
    <cellStyle name="Плохой 2 3" xfId="3265"/>
    <cellStyle name="Плохой 20" xfId="5968"/>
    <cellStyle name="Плохой 21" xfId="5969"/>
    <cellStyle name="Плохой 22" xfId="5970"/>
    <cellStyle name="Плохой 23" xfId="5971"/>
    <cellStyle name="Плохой 24" xfId="5972"/>
    <cellStyle name="Плохой 25" xfId="5973"/>
    <cellStyle name="Плохой 26" xfId="5974"/>
    <cellStyle name="Плохой 27" xfId="5975"/>
    <cellStyle name="Плохой 28" xfId="5976"/>
    <cellStyle name="Плохой 29" xfId="5977"/>
    <cellStyle name="Плохой 3" xfId="3266"/>
    <cellStyle name="Плохой 3 2" xfId="3267"/>
    <cellStyle name="Плохой 3 3" xfId="5978"/>
    <cellStyle name="Плохой 3 4" xfId="5979"/>
    <cellStyle name="Плохой 30" xfId="5980"/>
    <cellStyle name="Плохой 31" xfId="5981"/>
    <cellStyle name="Плохой 32" xfId="5982"/>
    <cellStyle name="Плохой 33" xfId="5983"/>
    <cellStyle name="Плохой 34" xfId="5984"/>
    <cellStyle name="Плохой 4" xfId="3268"/>
    <cellStyle name="Плохой 4 2" xfId="3269"/>
    <cellStyle name="Плохой 4 3" xfId="5985"/>
    <cellStyle name="Плохой 5" xfId="3270"/>
    <cellStyle name="Плохой 5 2" xfId="3271"/>
    <cellStyle name="Плохой 5 3" xfId="5986"/>
    <cellStyle name="Плохой 6" xfId="3272"/>
    <cellStyle name="Плохой 6 2" xfId="3273"/>
    <cellStyle name="Плохой 6 3" xfId="5987"/>
    <cellStyle name="Плохой 7" xfId="3274"/>
    <cellStyle name="Плохой 7 2" xfId="3275"/>
    <cellStyle name="Плохой 7 3" xfId="5988"/>
    <cellStyle name="Плохой 8" xfId="3276"/>
    <cellStyle name="Плохой 8 2" xfId="3277"/>
    <cellStyle name="Плохой 8 2 2" xfId="3278"/>
    <cellStyle name="Плохой 8 3" xfId="5989"/>
    <cellStyle name="Плохой 9" xfId="3279"/>
    <cellStyle name="Плохой 9 2" xfId="3280"/>
    <cellStyle name="Плохой 9 2 2" xfId="3281"/>
    <cellStyle name="Плохой 9 3" xfId="3282"/>
    <cellStyle name="По центру с переносом" xfId="178"/>
    <cellStyle name="По центру с переносом 2" xfId="3283"/>
    <cellStyle name="По центру с переносом 3" xfId="5990"/>
    <cellStyle name="По центру с переносом 4" xfId="5991"/>
    <cellStyle name="По ширине с переносом" xfId="179"/>
    <cellStyle name="По ширине с переносом 2" xfId="3284"/>
    <cellStyle name="По ширине с переносом 3" xfId="5992"/>
    <cellStyle name="По ширине с переносом 4" xfId="5993"/>
    <cellStyle name="Подгруппа" xfId="3285"/>
    <cellStyle name="Поле ввода" xfId="180"/>
    <cellStyle name="Поле ввода 2" xfId="3286"/>
    <cellStyle name="Пояснение 10" xfId="3287"/>
    <cellStyle name="Пояснение 11" xfId="3288"/>
    <cellStyle name="Пояснение 12" xfId="5994"/>
    <cellStyle name="Пояснение 13" xfId="5995"/>
    <cellStyle name="Пояснение 14" xfId="5996"/>
    <cellStyle name="Пояснение 15" xfId="5997"/>
    <cellStyle name="Пояснение 16" xfId="5998"/>
    <cellStyle name="Пояснение 17" xfId="5999"/>
    <cellStyle name="Пояснение 18" xfId="6000"/>
    <cellStyle name="Пояснение 19" xfId="6001"/>
    <cellStyle name="Пояснение 2" xfId="181"/>
    <cellStyle name="Пояснение 2 2" xfId="3289"/>
    <cellStyle name="Пояснение 2 3" xfId="6002"/>
    <cellStyle name="Пояснение 20" xfId="6003"/>
    <cellStyle name="Пояснение 21" xfId="6004"/>
    <cellStyle name="Пояснение 22" xfId="6005"/>
    <cellStyle name="Пояснение 23" xfId="6006"/>
    <cellStyle name="Пояснение 24" xfId="6007"/>
    <cellStyle name="Пояснение 25" xfId="6008"/>
    <cellStyle name="Пояснение 26" xfId="6009"/>
    <cellStyle name="Пояснение 27" xfId="6010"/>
    <cellStyle name="Пояснение 28" xfId="6011"/>
    <cellStyle name="Пояснение 29" xfId="6012"/>
    <cellStyle name="Пояснение 3" xfId="3290"/>
    <cellStyle name="Пояснение 3 2" xfId="3291"/>
    <cellStyle name="Пояснение 3 3" xfId="6013"/>
    <cellStyle name="Пояснение 30" xfId="6014"/>
    <cellStyle name="Пояснение 31" xfId="6015"/>
    <cellStyle name="Пояснение 32" xfId="6016"/>
    <cellStyle name="Пояснение 33" xfId="6017"/>
    <cellStyle name="Пояснение 34" xfId="6018"/>
    <cellStyle name="Пояснение 4" xfId="3292"/>
    <cellStyle name="Пояснение 4 2" xfId="3293"/>
    <cellStyle name="Пояснение 4 3" xfId="6019"/>
    <cellStyle name="Пояснение 5" xfId="3294"/>
    <cellStyle name="Пояснение 5 2" xfId="3295"/>
    <cellStyle name="Пояснение 5 3" xfId="6020"/>
    <cellStyle name="Пояснение 6" xfId="3296"/>
    <cellStyle name="Пояснение 6 2" xfId="3297"/>
    <cellStyle name="Пояснение 6 3" xfId="6021"/>
    <cellStyle name="Пояснение 7" xfId="3298"/>
    <cellStyle name="Пояснение 7 2" xfId="3299"/>
    <cellStyle name="Пояснение 7 3" xfId="6022"/>
    <cellStyle name="Пояснение 8" xfId="3300"/>
    <cellStyle name="Пояснение 8 2" xfId="3301"/>
    <cellStyle name="Пояснение 8 2 2" xfId="3302"/>
    <cellStyle name="Пояснение 8 3" xfId="6023"/>
    <cellStyle name="Пояснение 9" xfId="3303"/>
    <cellStyle name="Пояснение 9 2" xfId="3304"/>
    <cellStyle name="Пояснение 9 2 2" xfId="3305"/>
    <cellStyle name="Пояснение 9 3" xfId="3306"/>
    <cellStyle name="Примечание 10" xfId="3307"/>
    <cellStyle name="Примечание 10 2" xfId="3308"/>
    <cellStyle name="Примечание 10 3" xfId="3309"/>
    <cellStyle name="Примечание 10 4" xfId="6024"/>
    <cellStyle name="Примечание 10_2012" xfId="3310"/>
    <cellStyle name="Примечание 11" xfId="3311"/>
    <cellStyle name="Примечание 11 2" xfId="3312"/>
    <cellStyle name="Примечание 11 2 2" xfId="3313"/>
    <cellStyle name="Примечание 11 3" xfId="3314"/>
    <cellStyle name="Примечание 11 4" xfId="6025"/>
    <cellStyle name="Примечание 11_2012" xfId="3315"/>
    <cellStyle name="Примечание 12" xfId="3316"/>
    <cellStyle name="Примечание 12 2" xfId="3317"/>
    <cellStyle name="Примечание 12 2 2" xfId="3318"/>
    <cellStyle name="Примечание 12 3" xfId="3319"/>
    <cellStyle name="Примечание 12 4" xfId="3320"/>
    <cellStyle name="Примечание 12_2012" xfId="3321"/>
    <cellStyle name="Примечание 13" xfId="3322"/>
    <cellStyle name="Примечание 13 2" xfId="6026"/>
    <cellStyle name="Примечание 14" xfId="3323"/>
    <cellStyle name="Примечание 14 2" xfId="6027"/>
    <cellStyle name="Примечание 15" xfId="3324"/>
    <cellStyle name="Примечание 15 2" xfId="6028"/>
    <cellStyle name="Примечание 16" xfId="3325"/>
    <cellStyle name="Примечание 16 2" xfId="6029"/>
    <cellStyle name="Примечание 17" xfId="3326"/>
    <cellStyle name="Примечание 17 2" xfId="6030"/>
    <cellStyle name="Примечание 18" xfId="6031"/>
    <cellStyle name="Примечание 18 2" xfId="6032"/>
    <cellStyle name="Примечание 19" xfId="6033"/>
    <cellStyle name="Примечание 19 2" xfId="6034"/>
    <cellStyle name="Примечание 2" xfId="182"/>
    <cellStyle name="Примечание 2 10" xfId="3327"/>
    <cellStyle name="Примечание 2 10 2" xfId="3328"/>
    <cellStyle name="Примечание 2 11" xfId="3329"/>
    <cellStyle name="Примечание 2 12" xfId="6035"/>
    <cellStyle name="Примечание 2 13" xfId="6036"/>
    <cellStyle name="Примечание 2 14" xfId="6037"/>
    <cellStyle name="Примечание 2 2" xfId="3330"/>
    <cellStyle name="Примечание 2 2 2" xfId="3331"/>
    <cellStyle name="Примечание 2 3" xfId="3332"/>
    <cellStyle name="Примечание 2 4" xfId="3333"/>
    <cellStyle name="Примечание 2 5" xfId="3334"/>
    <cellStyle name="Примечание 2 6" xfId="3335"/>
    <cellStyle name="Примечание 2 7" xfId="3336"/>
    <cellStyle name="Примечание 2 8" xfId="3337"/>
    <cellStyle name="Примечание 2 9" xfId="3338"/>
    <cellStyle name="Примечание 2_2012" xfId="3339"/>
    <cellStyle name="Примечание 20" xfId="6038"/>
    <cellStyle name="Примечание 20 2" xfId="6039"/>
    <cellStyle name="Примечание 21" xfId="6040"/>
    <cellStyle name="Примечание 22" xfId="6041"/>
    <cellStyle name="Примечание 23" xfId="6042"/>
    <cellStyle name="Примечание 24" xfId="6043"/>
    <cellStyle name="Примечание 25" xfId="6044"/>
    <cellStyle name="Примечание 26" xfId="6045"/>
    <cellStyle name="Примечание 27" xfId="6046"/>
    <cellStyle name="Примечание 28" xfId="6047"/>
    <cellStyle name="Примечание 29" xfId="6048"/>
    <cellStyle name="Примечание 3" xfId="3340"/>
    <cellStyle name="Примечание 3 10" xfId="6049"/>
    <cellStyle name="Примечание 3 2" xfId="3341"/>
    <cellStyle name="Примечание 3 3" xfId="3342"/>
    <cellStyle name="Примечание 3 4" xfId="3343"/>
    <cellStyle name="Примечание 3 5" xfId="3344"/>
    <cellStyle name="Примечание 3 6" xfId="3345"/>
    <cellStyle name="Примечание 3 7" xfId="3346"/>
    <cellStyle name="Примечание 3 8" xfId="3347"/>
    <cellStyle name="Примечание 3 9" xfId="3348"/>
    <cellStyle name="Примечание 3_2012" xfId="3349"/>
    <cellStyle name="Примечание 30" xfId="6050"/>
    <cellStyle name="Примечание 31" xfId="6051"/>
    <cellStyle name="Примечание 32" xfId="6052"/>
    <cellStyle name="Примечание 33" xfId="6053"/>
    <cellStyle name="Примечание 34" xfId="6054"/>
    <cellStyle name="Примечание 35" xfId="6055"/>
    <cellStyle name="Примечание 36" xfId="6056"/>
    <cellStyle name="Примечание 37" xfId="6057"/>
    <cellStyle name="Примечание 38" xfId="6058"/>
    <cellStyle name="Примечание 39" xfId="6059"/>
    <cellStyle name="Примечание 4" xfId="3350"/>
    <cellStyle name="Примечание 4 10" xfId="6060"/>
    <cellStyle name="Примечание 4 2" xfId="3351"/>
    <cellStyle name="Примечание 4 3" xfId="3352"/>
    <cellStyle name="Примечание 4 4" xfId="3353"/>
    <cellStyle name="Примечание 4 5" xfId="3354"/>
    <cellStyle name="Примечание 4 6" xfId="3355"/>
    <cellStyle name="Примечание 4 7" xfId="3356"/>
    <cellStyle name="Примечание 4 8" xfId="3357"/>
    <cellStyle name="Примечание 4 9" xfId="3358"/>
    <cellStyle name="Примечание 4_2012" xfId="3359"/>
    <cellStyle name="Примечание 40" xfId="6061"/>
    <cellStyle name="Примечание 41" xfId="6062"/>
    <cellStyle name="Примечание 42" xfId="6063"/>
    <cellStyle name="Примечание 43" xfId="6064"/>
    <cellStyle name="Примечание 44" xfId="6065"/>
    <cellStyle name="Примечание 45" xfId="6066"/>
    <cellStyle name="Примечание 46" xfId="6067"/>
    <cellStyle name="Примечание 47" xfId="6068"/>
    <cellStyle name="Примечание 48" xfId="6069"/>
    <cellStyle name="Примечание 49" xfId="6070"/>
    <cellStyle name="Примечание 5" xfId="3360"/>
    <cellStyle name="Примечание 5 10" xfId="6071"/>
    <cellStyle name="Примечание 5 2" xfId="3361"/>
    <cellStyle name="Примечание 5 3" xfId="3362"/>
    <cellStyle name="Примечание 5 4" xfId="3363"/>
    <cellStyle name="Примечание 5 5" xfId="3364"/>
    <cellStyle name="Примечание 5 6" xfId="3365"/>
    <cellStyle name="Примечание 5 7" xfId="3366"/>
    <cellStyle name="Примечание 5 8" xfId="3367"/>
    <cellStyle name="Примечание 5 9" xfId="3368"/>
    <cellStyle name="Примечание 5_2012" xfId="3369"/>
    <cellStyle name="Примечание 50" xfId="6072"/>
    <cellStyle name="Примечание 51" xfId="6073"/>
    <cellStyle name="Примечание 52" xfId="6074"/>
    <cellStyle name="Примечание 53" xfId="6075"/>
    <cellStyle name="Примечание 54" xfId="6076"/>
    <cellStyle name="Примечание 55" xfId="6077"/>
    <cellStyle name="Примечание 56" xfId="6078"/>
    <cellStyle name="Примечание 57" xfId="6079"/>
    <cellStyle name="Примечание 58" xfId="6080"/>
    <cellStyle name="Примечание 59" xfId="6081"/>
    <cellStyle name="Примечание 6" xfId="3370"/>
    <cellStyle name="Примечание 6 2" xfId="3371"/>
    <cellStyle name="Примечание 6 3" xfId="6082"/>
    <cellStyle name="Примечание 6_2012" xfId="3372"/>
    <cellStyle name="Примечание 60" xfId="6083"/>
    <cellStyle name="Примечание 61" xfId="6084"/>
    <cellStyle name="Примечание 62" xfId="6085"/>
    <cellStyle name="Примечание 63" xfId="6086"/>
    <cellStyle name="Примечание 64" xfId="6087"/>
    <cellStyle name="Примечание 65" xfId="6088"/>
    <cellStyle name="Примечание 66" xfId="6089"/>
    <cellStyle name="Примечание 67" xfId="6090"/>
    <cellStyle name="Примечание 68" xfId="6091"/>
    <cellStyle name="Примечание 69" xfId="6092"/>
    <cellStyle name="Примечание 7" xfId="3373"/>
    <cellStyle name="Примечание 7 2" xfId="3374"/>
    <cellStyle name="Примечание 7 3" xfId="6093"/>
    <cellStyle name="Примечание 7_2012" xfId="3375"/>
    <cellStyle name="Примечание 70" xfId="6094"/>
    <cellStyle name="Примечание 71" xfId="6095"/>
    <cellStyle name="Примечание 72" xfId="6096"/>
    <cellStyle name="Примечание 73" xfId="6097"/>
    <cellStyle name="Примечание 74" xfId="6098"/>
    <cellStyle name="Примечание 75" xfId="6099"/>
    <cellStyle name="Примечание 76" xfId="6100"/>
    <cellStyle name="Примечание 77" xfId="6101"/>
    <cellStyle name="Примечание 78" xfId="6102"/>
    <cellStyle name="Примечание 79" xfId="6103"/>
    <cellStyle name="Примечание 8" xfId="3376"/>
    <cellStyle name="Примечание 8 2" xfId="3377"/>
    <cellStyle name="Примечание 8 2 2" xfId="3378"/>
    <cellStyle name="Примечание 8 3" xfId="6104"/>
    <cellStyle name="Примечание 8_2012" xfId="3379"/>
    <cellStyle name="Примечание 80" xfId="6105"/>
    <cellStyle name="Примечание 81" xfId="6106"/>
    <cellStyle name="Примечание 82" xfId="6107"/>
    <cellStyle name="Примечание 9" xfId="3380"/>
    <cellStyle name="Примечание 9 2" xfId="3381"/>
    <cellStyle name="Примечание 9 2 2" xfId="3382"/>
    <cellStyle name="Примечание 9 3" xfId="3383"/>
    <cellStyle name="Примечание 9_2012" xfId="3384"/>
    <cellStyle name="Продукт" xfId="3385"/>
    <cellStyle name="Процентный 10" xfId="3386"/>
    <cellStyle name="Процентный 10 10" xfId="6108"/>
    <cellStyle name="Процентный 10 2" xfId="3387"/>
    <cellStyle name="Процентный 11" xfId="3388"/>
    <cellStyle name="Процентный 12" xfId="3389"/>
    <cellStyle name="Процентный 13" xfId="3390"/>
    <cellStyle name="Процентный 14" xfId="3391"/>
    <cellStyle name="Процентный 2" xfId="183"/>
    <cellStyle name="Процентный 2 10" xfId="6109"/>
    <cellStyle name="Процентный 2 2" xfId="184"/>
    <cellStyle name="Процентный 2 2 2" xfId="3392"/>
    <cellStyle name="Процентный 2 2 2 2" xfId="6110"/>
    <cellStyle name="Процентный 2 2 3" xfId="3393"/>
    <cellStyle name="Процентный 2 2 4" xfId="6111"/>
    <cellStyle name="Процентный 2 3" xfId="185"/>
    <cellStyle name="Процентный 2 3 2" xfId="3394"/>
    <cellStyle name="Процентный 2 3 3" xfId="6112"/>
    <cellStyle name="Процентный 2 3 4" xfId="6113"/>
    <cellStyle name="Процентный 2 4" xfId="3395"/>
    <cellStyle name="Процентный 2 5" xfId="6114"/>
    <cellStyle name="Процентный 2 6" xfId="6115"/>
    <cellStyle name="Процентный 2 7" xfId="6116"/>
    <cellStyle name="Процентный 2 7 2" xfId="6117"/>
    <cellStyle name="Процентный 2 7 3" xfId="6118"/>
    <cellStyle name="Процентный 2 8" xfId="6119"/>
    <cellStyle name="Процентный 2 9" xfId="6120"/>
    <cellStyle name="Процентный 3" xfId="186"/>
    <cellStyle name="Процентный 3 2" xfId="3396"/>
    <cellStyle name="Процентный 3 2 2" xfId="3397"/>
    <cellStyle name="Процентный 3 3" xfId="3398"/>
    <cellStyle name="Процентный 3 4" xfId="3399"/>
    <cellStyle name="Процентный 3 5" xfId="6121"/>
    <cellStyle name="Процентный 4" xfId="187"/>
    <cellStyle name="Процентный 4 2" xfId="3400"/>
    <cellStyle name="Процентный 4 2 2" xfId="6122"/>
    <cellStyle name="Процентный 4 3" xfId="3401"/>
    <cellStyle name="Процентный 4 3 2" xfId="6123"/>
    <cellStyle name="Процентный 4 4" xfId="3402"/>
    <cellStyle name="Процентный 4 4 2" xfId="6124"/>
    <cellStyle name="Процентный 4 4 3" xfId="6125"/>
    <cellStyle name="Процентный 4 4 4" xfId="6126"/>
    <cellStyle name="Процентный 4 5" xfId="6127"/>
    <cellStyle name="Процентный 4 5 2" xfId="6128"/>
    <cellStyle name="Процентный 4 5 3" xfId="6129"/>
    <cellStyle name="Процентный 4 6" xfId="6130"/>
    <cellStyle name="Процентный 5" xfId="3403"/>
    <cellStyle name="Процентный 5 2" xfId="3404"/>
    <cellStyle name="Процентный 5 2 2" xfId="6131"/>
    <cellStyle name="Процентный 5 2 3" xfId="6132"/>
    <cellStyle name="Процентный 6" xfId="3405"/>
    <cellStyle name="Процентный 6 2" xfId="3406"/>
    <cellStyle name="Процентный 7" xfId="3407"/>
    <cellStyle name="Процентный 7 2" xfId="6133"/>
    <cellStyle name="Процентный 7 3" xfId="6134"/>
    <cellStyle name="Процентный 8" xfId="3408"/>
    <cellStyle name="Процентный 9" xfId="3409"/>
    <cellStyle name="Процентный 9 2" xfId="3410"/>
    <cellStyle name="Проценты_формула" xfId="3411"/>
    <cellStyle name="Разница" xfId="3412"/>
    <cellStyle name="Рамки" xfId="3413"/>
    <cellStyle name="Сверхулин" xfId="3414"/>
    <cellStyle name="Сводная таблица" xfId="3415"/>
    <cellStyle name="Связанная ячейка 10" xfId="3416"/>
    <cellStyle name="Связанная ячейка 11" xfId="3417"/>
    <cellStyle name="Связанная ячейка 12" xfId="6135"/>
    <cellStyle name="Связанная ячейка 13" xfId="6136"/>
    <cellStyle name="Связанная ячейка 14" xfId="6137"/>
    <cellStyle name="Связанная ячейка 15" xfId="6138"/>
    <cellStyle name="Связанная ячейка 16" xfId="6139"/>
    <cellStyle name="Связанная ячейка 17" xfId="6140"/>
    <cellStyle name="Связанная ячейка 18" xfId="6141"/>
    <cellStyle name="Связанная ячейка 19" xfId="6142"/>
    <cellStyle name="Связанная ячейка 2" xfId="188"/>
    <cellStyle name="Связанная ячейка 2 2" xfId="3418"/>
    <cellStyle name="Связанная ячейка 2 3" xfId="6143"/>
    <cellStyle name="Связанная ячейка 2_2012" xfId="3419"/>
    <cellStyle name="Связанная ячейка 20" xfId="6144"/>
    <cellStyle name="Связанная ячейка 21" xfId="6145"/>
    <cellStyle name="Связанная ячейка 22" xfId="6146"/>
    <cellStyle name="Связанная ячейка 23" xfId="6147"/>
    <cellStyle name="Связанная ячейка 24" xfId="6148"/>
    <cellStyle name="Связанная ячейка 25" xfId="6149"/>
    <cellStyle name="Связанная ячейка 26" xfId="6150"/>
    <cellStyle name="Связанная ячейка 27" xfId="6151"/>
    <cellStyle name="Связанная ячейка 28" xfId="6152"/>
    <cellStyle name="Связанная ячейка 29" xfId="6153"/>
    <cellStyle name="Связанная ячейка 3" xfId="3420"/>
    <cellStyle name="Связанная ячейка 3 2" xfId="3421"/>
    <cellStyle name="Связанная ячейка 3 3" xfId="6154"/>
    <cellStyle name="Связанная ячейка 3_2012" xfId="3422"/>
    <cellStyle name="Связанная ячейка 30" xfId="6155"/>
    <cellStyle name="Связанная ячейка 31" xfId="6156"/>
    <cellStyle name="Связанная ячейка 32" xfId="6157"/>
    <cellStyle name="Связанная ячейка 33" xfId="6158"/>
    <cellStyle name="Связанная ячейка 34" xfId="6159"/>
    <cellStyle name="Связанная ячейка 4" xfId="3423"/>
    <cellStyle name="Связанная ячейка 4 2" xfId="3424"/>
    <cellStyle name="Связанная ячейка 4 3" xfId="6160"/>
    <cellStyle name="Связанная ячейка 4_2012" xfId="3425"/>
    <cellStyle name="Связанная ячейка 5" xfId="3426"/>
    <cellStyle name="Связанная ячейка 5 2" xfId="3427"/>
    <cellStyle name="Связанная ячейка 5 3" xfId="6161"/>
    <cellStyle name="Связанная ячейка 5_2012" xfId="3428"/>
    <cellStyle name="Связанная ячейка 6" xfId="3429"/>
    <cellStyle name="Связанная ячейка 6 2" xfId="3430"/>
    <cellStyle name="Связанная ячейка 6 3" xfId="6162"/>
    <cellStyle name="Связанная ячейка 6_2012" xfId="3431"/>
    <cellStyle name="Связанная ячейка 7" xfId="3432"/>
    <cellStyle name="Связанная ячейка 7 2" xfId="3433"/>
    <cellStyle name="Связанная ячейка 7 3" xfId="6163"/>
    <cellStyle name="Связанная ячейка 7_2012" xfId="3434"/>
    <cellStyle name="Связанная ячейка 8" xfId="3435"/>
    <cellStyle name="Связанная ячейка 8 2" xfId="3436"/>
    <cellStyle name="Связанная ячейка 8 2 2" xfId="3437"/>
    <cellStyle name="Связанная ячейка 8 3" xfId="6164"/>
    <cellStyle name="Связанная ячейка 8_2012" xfId="3438"/>
    <cellStyle name="Связанная ячейка 9" xfId="3439"/>
    <cellStyle name="Связанная ячейка 9 2" xfId="3440"/>
    <cellStyle name="Связанная ячейка 9 2 2" xfId="3441"/>
    <cellStyle name="Связанная ячейка 9 3" xfId="3442"/>
    <cellStyle name="Связанная ячейка 9_2012" xfId="3443"/>
    <cellStyle name="смр" xfId="6165"/>
    <cellStyle name="Стиль 1" xfId="189"/>
    <cellStyle name="Стиль 1 2" xfId="190"/>
    <cellStyle name="Стиль 1 2 2" xfId="3444"/>
    <cellStyle name="Стиль 1 2 2 2" xfId="3445"/>
    <cellStyle name="Стиль 1 2 3" xfId="3446"/>
    <cellStyle name="Стиль 1 2 3 2" xfId="3447"/>
    <cellStyle name="Стиль 1 2 4" xfId="6166"/>
    <cellStyle name="Стиль 1 2 5" xfId="6167"/>
    <cellStyle name="Стиль 1 2 6" xfId="6168"/>
    <cellStyle name="Стиль 1 2_46EP.2011(v2.0)" xfId="3448"/>
    <cellStyle name="Стиль 1 3" xfId="3449"/>
    <cellStyle name="Стиль 1 3 2" xfId="3450"/>
    <cellStyle name="Стиль 1 4" xfId="3451"/>
    <cellStyle name="Стиль 1 4 2" xfId="6169"/>
    <cellStyle name="Стиль 1 5" xfId="3452"/>
    <cellStyle name="Стиль 1 5 2" xfId="6170"/>
    <cellStyle name="Стиль 1 6" xfId="3453"/>
    <cellStyle name="Стиль 1 6 2" xfId="6171"/>
    <cellStyle name="Стиль 1 7" xfId="3454"/>
    <cellStyle name="Стиль 1 7 2" xfId="6172"/>
    <cellStyle name="Стиль 1 8" xfId="6173"/>
    <cellStyle name="Стиль 1 8 2" xfId="6174"/>
    <cellStyle name="Стиль 1 9" xfId="6175"/>
    <cellStyle name="Стиль 1 9 2" xfId="6176"/>
    <cellStyle name="Стиль 1_1.2" xfId="6177"/>
    <cellStyle name="Стиль 10" xfId="6178"/>
    <cellStyle name="Стиль 11" xfId="6179"/>
    <cellStyle name="Стиль 12" xfId="6180"/>
    <cellStyle name="Стиль 13" xfId="6181"/>
    <cellStyle name="Стиль 14" xfId="6182"/>
    <cellStyle name="Стиль 15" xfId="6183"/>
    <cellStyle name="Стиль 16" xfId="6184"/>
    <cellStyle name="Стиль 17" xfId="6185"/>
    <cellStyle name="Стиль 18" xfId="6186"/>
    <cellStyle name="Стиль 2" xfId="6187"/>
    <cellStyle name="Стиль 2 2" xfId="6188"/>
    <cellStyle name="Стиль 3" xfId="6189"/>
    <cellStyle name="Стиль 4" xfId="6190"/>
    <cellStyle name="Стиль 5" xfId="6191"/>
    <cellStyle name="Стиль 6" xfId="6192"/>
    <cellStyle name="Стиль 7" xfId="6193"/>
    <cellStyle name="Стиль 8" xfId="6194"/>
    <cellStyle name="Стиль 9" xfId="6195"/>
    <cellStyle name="Стиль_названий" xfId="3455"/>
    <cellStyle name="Субсчет" xfId="3456"/>
    <cellStyle name="Счет" xfId="3457"/>
    <cellStyle name="ТаблицаТекст" xfId="3458"/>
    <cellStyle name="ТЕКСТ" xfId="191"/>
    <cellStyle name="ТЕКСТ 10" xfId="3459"/>
    <cellStyle name="ТЕКСТ 2" xfId="3460"/>
    <cellStyle name="ТЕКСТ 3" xfId="3461"/>
    <cellStyle name="ТЕКСТ 4" xfId="3462"/>
    <cellStyle name="ТЕКСТ 5" xfId="3463"/>
    <cellStyle name="ТЕКСТ 6" xfId="3464"/>
    <cellStyle name="ТЕКСТ 6 2" xfId="3465"/>
    <cellStyle name="ТЕКСТ 7" xfId="3466"/>
    <cellStyle name="ТЕКСТ 7 2" xfId="3467"/>
    <cellStyle name="ТЕКСТ 8" xfId="3468"/>
    <cellStyle name="ТЕКСТ 8 2" xfId="3469"/>
    <cellStyle name="ТЕКСТ 9" xfId="3470"/>
    <cellStyle name="Текст предупреждения 10" xfId="3471"/>
    <cellStyle name="Текст предупреждения 11" xfId="3472"/>
    <cellStyle name="Текст предупреждения 12" xfId="6196"/>
    <cellStyle name="Текст предупреждения 13" xfId="6197"/>
    <cellStyle name="Текст предупреждения 14" xfId="6198"/>
    <cellStyle name="Текст предупреждения 15" xfId="6199"/>
    <cellStyle name="Текст предупреждения 16" xfId="6200"/>
    <cellStyle name="Текст предупреждения 17" xfId="6201"/>
    <cellStyle name="Текст предупреждения 18" xfId="6202"/>
    <cellStyle name="Текст предупреждения 19" xfId="6203"/>
    <cellStyle name="Текст предупреждения 2" xfId="192"/>
    <cellStyle name="Текст предупреждения 2 2" xfId="3473"/>
    <cellStyle name="Текст предупреждения 2 3" xfId="6204"/>
    <cellStyle name="Текст предупреждения 20" xfId="6205"/>
    <cellStyle name="Текст предупреждения 21" xfId="6206"/>
    <cellStyle name="Текст предупреждения 22" xfId="6207"/>
    <cellStyle name="Текст предупреждения 23" xfId="6208"/>
    <cellStyle name="Текст предупреждения 24" xfId="6209"/>
    <cellStyle name="Текст предупреждения 25" xfId="6210"/>
    <cellStyle name="Текст предупреждения 26" xfId="6211"/>
    <cellStyle name="Текст предупреждения 27" xfId="6212"/>
    <cellStyle name="Текст предупреждения 28" xfId="6213"/>
    <cellStyle name="Текст предупреждения 29" xfId="6214"/>
    <cellStyle name="Текст предупреждения 3" xfId="3474"/>
    <cellStyle name="Текст предупреждения 3 2" xfId="3475"/>
    <cellStyle name="Текст предупреждения 3 3" xfId="6215"/>
    <cellStyle name="Текст предупреждения 30" xfId="6216"/>
    <cellStyle name="Текст предупреждения 31" xfId="6217"/>
    <cellStyle name="Текст предупреждения 32" xfId="6218"/>
    <cellStyle name="Текст предупреждения 33" xfId="6219"/>
    <cellStyle name="Текст предупреждения 34" xfId="6220"/>
    <cellStyle name="Текст предупреждения 4" xfId="3476"/>
    <cellStyle name="Текст предупреждения 4 2" xfId="3477"/>
    <cellStyle name="Текст предупреждения 4 3" xfId="6221"/>
    <cellStyle name="Текст предупреждения 5" xfId="3478"/>
    <cellStyle name="Текст предупреждения 5 2" xfId="3479"/>
    <cellStyle name="Текст предупреждения 5 3" xfId="6222"/>
    <cellStyle name="Текст предупреждения 6" xfId="3480"/>
    <cellStyle name="Текст предупреждения 6 2" xfId="3481"/>
    <cellStyle name="Текст предупреждения 6 3" xfId="6223"/>
    <cellStyle name="Текст предупреждения 7" xfId="3482"/>
    <cellStyle name="Текст предупреждения 7 2" xfId="3483"/>
    <cellStyle name="Текст предупреждения 7 3" xfId="6224"/>
    <cellStyle name="Текст предупреждения 8" xfId="3484"/>
    <cellStyle name="Текст предупреждения 8 2" xfId="3485"/>
    <cellStyle name="Текст предупреждения 8 2 2" xfId="3486"/>
    <cellStyle name="Текст предупреждения 8 3" xfId="6225"/>
    <cellStyle name="Текст предупреждения 9" xfId="3487"/>
    <cellStyle name="Текст предупреждения 9 2" xfId="3488"/>
    <cellStyle name="Текст предупреждения 9 2 2" xfId="3489"/>
    <cellStyle name="Текст предупреждения 9 3" xfId="3490"/>
    <cellStyle name="Текстовый" xfId="193"/>
    <cellStyle name="Текстовый 2" xfId="3491"/>
    <cellStyle name="Текстовый 3" xfId="3492"/>
    <cellStyle name="Текстовый 4" xfId="3493"/>
    <cellStyle name="Текстовый 5" xfId="3494"/>
    <cellStyle name="Текстовый 6" xfId="3495"/>
    <cellStyle name="Текстовый 7" xfId="3496"/>
    <cellStyle name="Текстовый 7 2" xfId="3497"/>
    <cellStyle name="Текстовый 8" xfId="3498"/>
    <cellStyle name="Текстовый 8 2" xfId="3499"/>
    <cellStyle name="Текстовый 9" xfId="3500"/>
    <cellStyle name="Текстовый_1" xfId="3501"/>
    <cellStyle name="Тысячи [0]_01.01.98" xfId="6226"/>
    <cellStyle name="Тысячи [а]" xfId="6227"/>
    <cellStyle name="Тысячи [а] 2" xfId="6228"/>
    <cellStyle name="Тысячи_01.01.98" xfId="6229"/>
    <cellStyle name="ФИКСИРОВАННЫЙ" xfId="3502"/>
    <cellStyle name="ФИКСИРОВАННЫЙ 2" xfId="3503"/>
    <cellStyle name="ФИКСИРОВАННЫЙ 3" xfId="3504"/>
    <cellStyle name="ФИКСИРОВАННЫЙ 4" xfId="3505"/>
    <cellStyle name="ФИКСИРОВАННЫЙ 5" xfId="3506"/>
    <cellStyle name="ФИКСИРОВАННЫЙ 6" xfId="3507"/>
    <cellStyle name="ФИКСИРОВАННЫЙ 7" xfId="3508"/>
    <cellStyle name="ФИКСИРОВАННЫЙ 7 2" xfId="3509"/>
    <cellStyle name="ФИКСИРОВАННЫЙ 8" xfId="3510"/>
    <cellStyle name="ФИКСИРОВАННЫЙ 8 2" xfId="3511"/>
    <cellStyle name="ФИКСИРОВАННЫЙ 9" xfId="3512"/>
    <cellStyle name="ФИКСИРОВАННЫЙ_1" xfId="3513"/>
    <cellStyle name="Финансовый [0] 10" xfId="3514"/>
    <cellStyle name="Финансовый [0] 11" xfId="3515"/>
    <cellStyle name="Финансовый [0] 2" xfId="3516"/>
    <cellStyle name="Финансовый [0] 3" xfId="3517"/>
    <cellStyle name="Финансовый [0] 4" xfId="3518"/>
    <cellStyle name="Финансовый [0] 5" xfId="3519"/>
    <cellStyle name="Финансовый [0] 6" xfId="3520"/>
    <cellStyle name="Финансовый [0] 7" xfId="3521"/>
    <cellStyle name="Финансовый [0] 8" xfId="3522"/>
    <cellStyle name="Финансовый [0] 9" xfId="3523"/>
    <cellStyle name="Финансовый 10" xfId="3524"/>
    <cellStyle name="Финансовый 10 2" xfId="3525"/>
    <cellStyle name="Финансовый 10 3" xfId="6230"/>
    <cellStyle name="Финансовый 11" xfId="3526"/>
    <cellStyle name="Финансовый 12" xfId="3527"/>
    <cellStyle name="Финансовый 12 2" xfId="3528"/>
    <cellStyle name="Финансовый 13" xfId="3529"/>
    <cellStyle name="Финансовый 14" xfId="3530"/>
    <cellStyle name="Финансовый 15" xfId="3531"/>
    <cellStyle name="Финансовый 16" xfId="3532"/>
    <cellStyle name="Финансовый 17" xfId="3533"/>
    <cellStyle name="Финансовый 18" xfId="6409"/>
    <cellStyle name="Финансовый 2" xfId="194"/>
    <cellStyle name="Финансовый 2 10" xfId="3534"/>
    <cellStyle name="Финансовый 2 10 2" xfId="3535"/>
    <cellStyle name="Финансовый 2 11" xfId="3536"/>
    <cellStyle name="Финансовый 2 12" xfId="3537"/>
    <cellStyle name="Финансовый 2 2" xfId="3538"/>
    <cellStyle name="Финансовый 2 2 2" xfId="3539"/>
    <cellStyle name="Финансовый 2 2 2 2" xfId="3540"/>
    <cellStyle name="Финансовый 2 2 2 2 2" xfId="6231"/>
    <cellStyle name="Финансовый 2 2 2 2 3" xfId="6232"/>
    <cellStyle name="Финансовый 2 2 2 3" xfId="6233"/>
    <cellStyle name="Финансовый 2 2 2 3 2" xfId="6234"/>
    <cellStyle name="Финансовый 2 2 2 4" xfId="6235"/>
    <cellStyle name="Финансовый 2 2 2 4 2" xfId="6236"/>
    <cellStyle name="Финансовый 2 2 3" xfId="3541"/>
    <cellStyle name="Финансовый 2 2 3 2" xfId="6237"/>
    <cellStyle name="Финансовый 2 2 3 2 2" xfId="6238"/>
    <cellStyle name="Финансовый 2 2 4" xfId="6239"/>
    <cellStyle name="Финансовый 2 2 4 2" xfId="6240"/>
    <cellStyle name="Финансовый 2 2 5" xfId="6241"/>
    <cellStyle name="Финансовый 2 2 5 2" xfId="6242"/>
    <cellStyle name="Финансовый 2 2_INDEX.STATION.2012(v1.0)_" xfId="3542"/>
    <cellStyle name="Финансовый 2 3" xfId="3543"/>
    <cellStyle name="Финансовый 2 3 2" xfId="3544"/>
    <cellStyle name="Финансовый 2 3 2 2" xfId="6243"/>
    <cellStyle name="Финансовый 2 3 2 2 2" xfId="6244"/>
    <cellStyle name="Финансовый 2 3 2 3" xfId="6245"/>
    <cellStyle name="Финансовый 2 3 2 3 2" xfId="6246"/>
    <cellStyle name="Финансовый 2 3 2 4" xfId="6247"/>
    <cellStyle name="Финансовый 2 3 2 4 2" xfId="6248"/>
    <cellStyle name="Финансовый 2 3 3" xfId="6249"/>
    <cellStyle name="Финансовый 2 3 3 2" xfId="6250"/>
    <cellStyle name="Финансовый 2 3 4" xfId="6251"/>
    <cellStyle name="Финансовый 2 3 4 2" xfId="6252"/>
    <cellStyle name="Финансовый 2 3 5" xfId="6253"/>
    <cellStyle name="Финансовый 2 3 5 2" xfId="6254"/>
    <cellStyle name="Финансовый 2 4" xfId="3545"/>
    <cellStyle name="Финансовый 2 4 2" xfId="3546"/>
    <cellStyle name="Финансовый 2 4 2 2" xfId="6255"/>
    <cellStyle name="Финансовый 2 4 3" xfId="6256"/>
    <cellStyle name="Финансовый 2 4 3 2" xfId="6257"/>
    <cellStyle name="Финансовый 2 4 4" xfId="6258"/>
    <cellStyle name="Финансовый 2 4 4 2" xfId="6259"/>
    <cellStyle name="Финансовый 2 5" xfId="3547"/>
    <cellStyle name="Финансовый 2 5 2" xfId="3548"/>
    <cellStyle name="Финансовый 2 5 2 2" xfId="6260"/>
    <cellStyle name="Финансовый 2 6" xfId="3549"/>
    <cellStyle name="Финансовый 2 6 2" xfId="3550"/>
    <cellStyle name="Финансовый 2 6 2 2" xfId="6261"/>
    <cellStyle name="Финансовый 2 7" xfId="3551"/>
    <cellStyle name="Финансовый 2 7 2" xfId="6262"/>
    <cellStyle name="Финансовый 2 8" xfId="3552"/>
    <cellStyle name="Финансовый 2 8 2" xfId="3553"/>
    <cellStyle name="Финансовый 2 9" xfId="3554"/>
    <cellStyle name="Финансовый 2 9 2" xfId="3555"/>
    <cellStyle name="Финансовый 2_46EE.2011(v1.0)" xfId="3556"/>
    <cellStyle name="Финансовый 3" xfId="195"/>
    <cellStyle name="Финансовый 3 2" xfId="3557"/>
    <cellStyle name="Финансовый 3 2 2" xfId="3558"/>
    <cellStyle name="Финансовый 3 2 2 2" xfId="6263"/>
    <cellStyle name="Финансовый 3 2 2 2 2" xfId="6264"/>
    <cellStyle name="Финансовый 3 2 2 2 2 2" xfId="6265"/>
    <cellStyle name="Финансовый 3 2 2 3" xfId="6266"/>
    <cellStyle name="Финансовый 3 2 2 3 2" xfId="6267"/>
    <cellStyle name="Финансовый 3 2 2 4" xfId="6268"/>
    <cellStyle name="Финансовый 3 2 2 4 2" xfId="6269"/>
    <cellStyle name="Финансовый 3 2 3" xfId="6270"/>
    <cellStyle name="Финансовый 3 2 3 2" xfId="6271"/>
    <cellStyle name="Финансовый 3 2 4" xfId="6272"/>
    <cellStyle name="Финансовый 3 2 4 2" xfId="6273"/>
    <cellStyle name="Финансовый 3 2 5" xfId="6274"/>
    <cellStyle name="Финансовый 3 2 5 2" xfId="6275"/>
    <cellStyle name="Финансовый 3 3" xfId="3559"/>
    <cellStyle name="Финансовый 3 3 2" xfId="6276"/>
    <cellStyle name="Финансовый 3 3 2 2" xfId="6277"/>
    <cellStyle name="Финансовый 3 3 2 2 2" xfId="6278"/>
    <cellStyle name="Финансовый 3 3 2 3" xfId="6279"/>
    <cellStyle name="Финансовый 3 3 2 3 2" xfId="6280"/>
    <cellStyle name="Финансовый 3 3 2 4" xfId="6281"/>
    <cellStyle name="Финансовый 3 3 2 4 2" xfId="6282"/>
    <cellStyle name="Финансовый 3 3 3" xfId="6283"/>
    <cellStyle name="Финансовый 3 3 3 2" xfId="6284"/>
    <cellStyle name="Финансовый 3 3 4" xfId="6285"/>
    <cellStyle name="Финансовый 3 3 4 2" xfId="6286"/>
    <cellStyle name="Финансовый 3 3 5" xfId="6287"/>
    <cellStyle name="Финансовый 3 3 5 2" xfId="6288"/>
    <cellStyle name="Финансовый 3 4" xfId="3560"/>
    <cellStyle name="Финансовый 3 4 2" xfId="6289"/>
    <cellStyle name="Финансовый 3 4 2 2" xfId="6290"/>
    <cellStyle name="Финансовый 3 4 2 2 2" xfId="6291"/>
    <cellStyle name="Финансовый 3 4 3" xfId="6292"/>
    <cellStyle name="Финансовый 3 4 3 2" xfId="6293"/>
    <cellStyle name="Финансовый 3 4 4" xfId="6294"/>
    <cellStyle name="Финансовый 3 4 4 2" xfId="6295"/>
    <cellStyle name="Финансовый 3 5" xfId="6296"/>
    <cellStyle name="Финансовый 3 5 2" xfId="6297"/>
    <cellStyle name="Финансовый 3 5 3" xfId="6298"/>
    <cellStyle name="Финансовый 3 5 3 2" xfId="6299"/>
    <cellStyle name="Финансовый 3 6" xfId="6300"/>
    <cellStyle name="Финансовый 3 6 2" xfId="6301"/>
    <cellStyle name="Финансовый 3 6 3" xfId="6302"/>
    <cellStyle name="Финансовый 3 6 3 2" xfId="6303"/>
    <cellStyle name="Финансовый 3 6 4" xfId="6407"/>
    <cellStyle name="Финансовый 3 7" xfId="6304"/>
    <cellStyle name="Финансовый 3 7 2" xfId="6305"/>
    <cellStyle name="Финансовый 3 8" xfId="6306"/>
    <cellStyle name="Финансовый 3 8 2" xfId="6307"/>
    <cellStyle name="Финансовый 3_ARMRAZR" xfId="6308"/>
    <cellStyle name="Финансовый 4" xfId="196"/>
    <cellStyle name="Финансовый 4 2" xfId="3561"/>
    <cellStyle name="Финансовый 4 2 2" xfId="3562"/>
    <cellStyle name="Финансовый 4 3" xfId="3563"/>
    <cellStyle name="Финансовый 4_TEHSHEET" xfId="6309"/>
    <cellStyle name="Финансовый 5" xfId="197"/>
    <cellStyle name="Финансовый 5 2" xfId="3564"/>
    <cellStyle name="Финансовый 5 2 2" xfId="3565"/>
    <cellStyle name="Финансовый 5 2 3" xfId="6310"/>
    <cellStyle name="Финансовый 5 3" xfId="3566"/>
    <cellStyle name="Финансовый 5 3 2" xfId="3567"/>
    <cellStyle name="Финансовый 5 3 3" xfId="6311"/>
    <cellStyle name="Финансовый 5 4" xfId="3568"/>
    <cellStyle name="Финансовый 6" xfId="198"/>
    <cellStyle name="Финансовый 6 2" xfId="3569"/>
    <cellStyle name="Финансовый 6 2 2" xfId="3570"/>
    <cellStyle name="Финансовый 6 3" xfId="3571"/>
    <cellStyle name="Финансовый 6 3 2" xfId="3572"/>
    <cellStyle name="Финансовый 6 4" xfId="3573"/>
    <cellStyle name="Финансовый 7" xfId="199"/>
    <cellStyle name="Финансовый 7 2" xfId="3574"/>
    <cellStyle name="Финансовый 7 2 2" xfId="3575"/>
    <cellStyle name="Финансовый 7 2 3" xfId="6312"/>
    <cellStyle name="Финансовый 7 3" xfId="3576"/>
    <cellStyle name="Финансовый 7 3 2" xfId="3577"/>
    <cellStyle name="Финансовый 7 3 3" xfId="6313"/>
    <cellStyle name="Финансовый 7 4" xfId="3578"/>
    <cellStyle name="Финансовый 7 5" xfId="6314"/>
    <cellStyle name="Финансовый 8" xfId="266"/>
    <cellStyle name="Финансовый 8 2" xfId="3579"/>
    <cellStyle name="Финансовый 8 3" xfId="3580"/>
    <cellStyle name="Финансовый 8 3 2" xfId="6315"/>
    <cellStyle name="Финансовый 8 4" xfId="6316"/>
    <cellStyle name="Финансовый 8 5" xfId="6317"/>
    <cellStyle name="Финансовый 9" xfId="3581"/>
    <cellStyle name="Финансовый 9 2" xfId="3582"/>
    <cellStyle name="Финансовый 9 3" xfId="3631"/>
    <cellStyle name="Финансовый0[0]_FU_bal" xfId="3583"/>
    <cellStyle name="Формула" xfId="200"/>
    <cellStyle name="Формула 2" xfId="201"/>
    <cellStyle name="Формула 2 2" xfId="202"/>
    <cellStyle name="Формула 2 2 2" xfId="3584"/>
    <cellStyle name="Формула 2 3" xfId="3585"/>
    <cellStyle name="Формула 3" xfId="3586"/>
    <cellStyle name="Формула 3 2" xfId="3587"/>
    <cellStyle name="Формула 4" xfId="3588"/>
    <cellStyle name="Формула_5" xfId="3589"/>
    <cellStyle name="ФормулаВБ" xfId="203"/>
    <cellStyle name="ФормулаВБ 2" xfId="3590"/>
    <cellStyle name="ФормулаВБ 2 2" xfId="3591"/>
    <cellStyle name="ФормулаВБ 2 3" xfId="3592"/>
    <cellStyle name="ФормулаВБ_Мониторинг инвестиций" xfId="6318"/>
    <cellStyle name="ФормулаНаКонтроль" xfId="204"/>
    <cellStyle name="ФормулаНаКонтроль 2" xfId="3593"/>
    <cellStyle name="ФормулаНаКонтроль 3" xfId="3594"/>
    <cellStyle name="ФормулаНаКонтроль_GRES.2007.5" xfId="3595"/>
    <cellStyle name="Формулы" xfId="6319"/>
    <cellStyle name="Хороший 10" xfId="3596"/>
    <cellStyle name="Хороший 11" xfId="3597"/>
    <cellStyle name="Хороший 12" xfId="6320"/>
    <cellStyle name="Хороший 13" xfId="6321"/>
    <cellStyle name="Хороший 14" xfId="6322"/>
    <cellStyle name="Хороший 15" xfId="6323"/>
    <cellStyle name="Хороший 16" xfId="6324"/>
    <cellStyle name="Хороший 17" xfId="6325"/>
    <cellStyle name="Хороший 18" xfId="6326"/>
    <cellStyle name="Хороший 19" xfId="6327"/>
    <cellStyle name="Хороший 2" xfId="205"/>
    <cellStyle name="Хороший 2 2" xfId="3598"/>
    <cellStyle name="Хороший 2 3" xfId="3599"/>
    <cellStyle name="Хороший 20" xfId="6328"/>
    <cellStyle name="Хороший 21" xfId="6329"/>
    <cellStyle name="Хороший 22" xfId="6330"/>
    <cellStyle name="Хороший 23" xfId="6331"/>
    <cellStyle name="Хороший 24" xfId="6332"/>
    <cellStyle name="Хороший 25" xfId="6333"/>
    <cellStyle name="Хороший 26" xfId="6334"/>
    <cellStyle name="Хороший 27" xfId="6335"/>
    <cellStyle name="Хороший 28" xfId="6336"/>
    <cellStyle name="Хороший 29" xfId="6337"/>
    <cellStyle name="Хороший 3" xfId="3600"/>
    <cellStyle name="Хороший 3 2" xfId="3601"/>
    <cellStyle name="Хороший 3 3" xfId="6338"/>
    <cellStyle name="Хороший 3 4" xfId="6339"/>
    <cellStyle name="Хороший 30" xfId="6340"/>
    <cellStyle name="Хороший 31" xfId="6341"/>
    <cellStyle name="Хороший 32" xfId="6342"/>
    <cellStyle name="Хороший 33" xfId="6343"/>
    <cellStyle name="Хороший 34" xfId="6344"/>
    <cellStyle name="Хороший 4" xfId="3602"/>
    <cellStyle name="Хороший 4 2" xfId="3603"/>
    <cellStyle name="Хороший 4 3" xfId="6345"/>
    <cellStyle name="Хороший 5" xfId="3604"/>
    <cellStyle name="Хороший 5 2" xfId="3605"/>
    <cellStyle name="Хороший 5 3" xfId="6346"/>
    <cellStyle name="Хороший 6" xfId="3606"/>
    <cellStyle name="Хороший 6 2" xfId="3607"/>
    <cellStyle name="Хороший 6 3" xfId="6347"/>
    <cellStyle name="Хороший 7" xfId="3608"/>
    <cellStyle name="Хороший 7 2" xfId="3609"/>
    <cellStyle name="Хороший 7 3" xfId="6348"/>
    <cellStyle name="Хороший 8" xfId="3610"/>
    <cellStyle name="Хороший 8 2" xfId="3611"/>
    <cellStyle name="Хороший 8 2 2" xfId="3612"/>
    <cellStyle name="Хороший 8 3" xfId="6349"/>
    <cellStyle name="Хороший 9" xfId="3613"/>
    <cellStyle name="Хороший 9 2" xfId="3614"/>
    <cellStyle name="Хороший 9 2 2" xfId="3615"/>
    <cellStyle name="Хороший 9 3" xfId="3616"/>
    <cellStyle name="Цена_продукта" xfId="3617"/>
    <cellStyle name="Цифры по центру с десятыми" xfId="206"/>
    <cellStyle name="Цифры по центру с десятыми 2" xfId="3618"/>
    <cellStyle name="Цифры по центру с десятыми 3" xfId="6350"/>
    <cellStyle name="Цифры по центру с десятыми 4" xfId="6351"/>
    <cellStyle name="число" xfId="3619"/>
    <cellStyle name="Числовой" xfId="3620"/>
    <cellStyle name="Числовой 2" xfId="3621"/>
    <cellStyle name="Числовой 2 2" xfId="3622"/>
    <cellStyle name="Џђћ–…ќ’ќ›‰" xfId="207"/>
    <cellStyle name="Џђћ–…ќ’ќ›‰ 2" xfId="3623"/>
    <cellStyle name="Џђћ–…ќ’ќ›‰ 2 2" xfId="6352"/>
    <cellStyle name="Џђћ–…ќ’ќ›‰ 3" xfId="3624"/>
    <cellStyle name="Џђћ–…ќ’ќ›‰ 3 2" xfId="6353"/>
    <cellStyle name="Џђћ–…ќ’ќ›‰ 4" xfId="6354"/>
    <cellStyle name="Шапка" xfId="3625"/>
    <cellStyle name="Шапка таблицы" xfId="208"/>
    <cellStyle name="Шапка таблицы 2" xfId="3626"/>
    <cellStyle name="Шапка таблицы 3" xfId="3627"/>
    <cellStyle name="Шапка таблицы 4" xfId="3628"/>
    <cellStyle name="ШАУ" xfId="6355"/>
    <cellStyle name="ܘ_x0008_" xfId="6356"/>
    <cellStyle name="ܘ_x0008_ 2" xfId="6357"/>
    <cellStyle name="ܘ_x0008_?䈌Ȏ㘛䤀ጛܛ_x0008_?䨐Ȏ㘛䤀ጛܛ_x0008_?䉜Ȏ㘛伀ᤛ" xfId="6358"/>
    <cellStyle name="ܘ_x0008_?䈌Ȏ㘛䤀ጛܛ_x0008_?䨐Ȏ㘛䤀ጛܛ_x0008_?䉜Ȏ㘛伀ᤛ 1" xfId="6359"/>
    <cellStyle name="ܘ_x0008__Баланс 2008г (вода) 07.02.08" xfId="6360"/>
    <cellStyle name="ܛ_x0008_" xfId="6361"/>
    <cellStyle name="ܛ_x0008_ 2" xfId="6362"/>
    <cellStyle name="ܛ_x0008_?䉜Ȏ㘛伀ᤛܛ_x0008_?偬Ȏ?ഀ഍č_x0001_?䊴Ȏ?ကတĐ_x0001_Ҡ" xfId="6363"/>
    <cellStyle name="ܛ_x0008_?䉜Ȏ㘛伀ᤛܛ_x0008_?偬Ȏ?ഀ഍č_x0001_?䊴Ȏ?ကတĐ_x0001_Ҡ 1" xfId="6364"/>
    <cellStyle name="ܛ_x0008_?䉜Ȏ㘛伀ᤛܛ_x0008_?偬Ȏ?ഀ഍č_x0001_?䊴Ȏ?ကတĐ_x0001_Ҡ 1 2" xfId="6365"/>
    <cellStyle name="ܛ_x0008_?䉜Ȏ㘛伀ᤛܛ_x0008_?偬Ȏ?ഀ഍č_x0001_?䊴Ȏ?ကတĐ_x0001_Ҡ 2" xfId="6366"/>
    <cellStyle name="ܛ_x0008_?䉜Ȏ㘛伀ᤛܛ_x0008_?偬Ȏ?ഀ഍č_x0001_?䊴Ȏ?ကတĐ_x0001_Ҡ_БДР С44о БДДС ок03" xfId="6367"/>
    <cellStyle name="ܛ_x0008__Баланс 2008г (тепло)" xfId="6368"/>
    <cellStyle name="標準_PL-CF sheet" xfId="6369"/>
    <cellStyle name="㐀കܒ_x0008_" xfId="6370"/>
    <cellStyle name="㐀കܒ_x0008_ 2" xfId="6371"/>
    <cellStyle name="㐀കܒ_x0008_?䆴Ȏ㘛伀ᤛܛ_x0008_?䧀Ȏ〘䤀ᤘ" xfId="6372"/>
    <cellStyle name="㐀കܒ_x0008_?䆴Ȏ㘛伀ᤛܛ_x0008_?䧀Ȏ〘䤀ᤘ 1" xfId="6373"/>
    <cellStyle name="㐀കܒ_x0008_?䆴Ȏ㘛伀ᤛܛ_x0008_?䧀Ȏ〘䤀ᤘ 1 2" xfId="6374"/>
    <cellStyle name="㐀കܒ_x0008_?䆴Ȏ㘛伀ᤛܛ_x0008_?䧀Ȏ〘䤀ᤘ 2" xfId="6375"/>
    <cellStyle name="㐀കܒ_x0008_?䆴Ȏ㘛伀ᤛܛ_x0008_?䧀Ȏ〘䤀ᤘ_БДР С44о БДДС ок03" xfId="6376"/>
    <cellStyle name="㼿" xfId="6377"/>
    <cellStyle name="㼿 2" xfId="6378"/>
    <cellStyle name="㼿?" xfId="6379"/>
    <cellStyle name="㼿㼿" xfId="6380"/>
    <cellStyle name="㼿㼿?" xfId="6381"/>
    <cellStyle name="㼿㼿_20130310_022013_koeff" xfId="6382"/>
    <cellStyle name="㼿㼿㼿" xfId="6383"/>
    <cellStyle name="㼿㼿㼿?" xfId="6384"/>
    <cellStyle name="㼿㼿㼿_20130310_022013_koeff" xfId="6385"/>
    <cellStyle name="㼿㼿㼿㼿" xfId="6386"/>
    <cellStyle name="㼿㼿㼿㼿?" xfId="6387"/>
    <cellStyle name="㼿㼿㼿㼿㼿" xfId="6388"/>
    <cellStyle name="㼿㼿㼿㼿㼿 2" xfId="6389"/>
    <cellStyle name="㼿㼿㼿㼿㼿?" xfId="6390"/>
    <cellStyle name="㼿㼿㼿㼿㼿㼿" xfId="6391"/>
    <cellStyle name="㼿㼿㼿㼿㼿㼿?" xfId="6392"/>
    <cellStyle name="㼿㼿㼿㼿㼿㼿㼿" xfId="6393"/>
    <cellStyle name="㼿㼿㼿㼿㼿㼿㼿㼿" xfId="6394"/>
    <cellStyle name="㼿㼿㼿㼿㼿㼿㼿㼿㼿" xfId="6395"/>
    <cellStyle name="㼿㼿㼿㼿㼿㼿㼿㼿㼿㼿" xfId="6396"/>
    <cellStyle name="㼿㼿㼿㼿㼿㼿㼿㼿㼿㼿㼿㼿㼿㼿㼿㼿㼿㼿㼿㼿㼿㼿㼿㼿㼿㼿㼿㼿㼿" xfId="6397"/>
    <cellStyle name="䁺_x0001_" xfId="6398"/>
  </cellStyles>
  <dxfs count="2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9" defaultPivotStyle="PivotStyleLight16"/>
  <colors>
    <mruColors>
      <color rgb="FFFFFF00"/>
      <color rgb="FFFFFFCC"/>
      <color rgb="FFCCFFCC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externalLink" Target="externalLinks/externalLink7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externalLink" Target="externalLinks/externalLink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wmf"/><Relationship Id="rId7" Type="http://schemas.openxmlformats.org/officeDocument/2006/relationships/image" Target="../media/image7.png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10" Type="http://schemas.openxmlformats.org/officeDocument/2006/relationships/image" Target="../media/image10.emf"/><Relationship Id="rId4" Type="http://schemas.openxmlformats.org/officeDocument/2006/relationships/image" Target="../media/image4.w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314325</xdr:colOff>
      <xdr:row>9</xdr:row>
      <xdr:rowOff>38100</xdr:rowOff>
    </xdr:from>
    <xdr:to>
      <xdr:col>2</xdr:col>
      <xdr:colOff>647700</xdr:colOff>
      <xdr:row>9</xdr:row>
      <xdr:rowOff>266700</xdr:rowOff>
    </xdr:to>
    <xdr:sp macro="" textlink="">
      <xdr:nvSpPr>
        <xdr:cNvPr id="141411" name="AutoShape 921"/>
        <xdr:cNvSpPr>
          <a:spLocks noChangeAspect="1" noChangeArrowheads="1"/>
        </xdr:cNvSpPr>
      </xdr:nvSpPr>
      <xdr:spPr bwMode="auto">
        <a:xfrm>
          <a:off x="3552825" y="2143125"/>
          <a:ext cx="3333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314325</xdr:colOff>
      <xdr:row>21</xdr:row>
      <xdr:rowOff>133350</xdr:rowOff>
    </xdr:from>
    <xdr:to>
      <xdr:col>2</xdr:col>
      <xdr:colOff>533400</xdr:colOff>
      <xdr:row>21</xdr:row>
      <xdr:rowOff>361950</xdr:rowOff>
    </xdr:to>
    <xdr:pic>
      <xdr:nvPicPr>
        <xdr:cNvPr id="1414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5" y="5524500"/>
          <a:ext cx="2190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333375</xdr:colOff>
      <xdr:row>23</xdr:row>
      <xdr:rowOff>47625</xdr:rowOff>
    </xdr:from>
    <xdr:to>
      <xdr:col>2</xdr:col>
      <xdr:colOff>628650</xdr:colOff>
      <xdr:row>23</xdr:row>
      <xdr:rowOff>276225</xdr:rowOff>
    </xdr:to>
    <xdr:pic>
      <xdr:nvPicPr>
        <xdr:cNvPr id="14141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5924550"/>
          <a:ext cx="2952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238125</xdr:colOff>
      <xdr:row>7</xdr:row>
      <xdr:rowOff>47625</xdr:rowOff>
    </xdr:from>
    <xdr:to>
      <xdr:col>2</xdr:col>
      <xdr:colOff>533400</xdr:colOff>
      <xdr:row>7</xdr:row>
      <xdr:rowOff>276225</xdr:rowOff>
    </xdr:to>
    <xdr:pic>
      <xdr:nvPicPr>
        <xdr:cNvPr id="141414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6625" y="1828800"/>
          <a:ext cx="2952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323850</xdr:colOff>
      <xdr:row>10</xdr:row>
      <xdr:rowOff>28575</xdr:rowOff>
    </xdr:from>
    <xdr:to>
      <xdr:col>2</xdr:col>
      <xdr:colOff>581025</xdr:colOff>
      <xdr:row>10</xdr:row>
      <xdr:rowOff>257175</xdr:rowOff>
    </xdr:to>
    <xdr:pic>
      <xdr:nvPicPr>
        <xdr:cNvPr id="141415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2350" y="24574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333375</xdr:colOff>
      <xdr:row>11</xdr:row>
      <xdr:rowOff>19050</xdr:rowOff>
    </xdr:from>
    <xdr:to>
      <xdr:col>2</xdr:col>
      <xdr:colOff>676275</xdr:colOff>
      <xdr:row>11</xdr:row>
      <xdr:rowOff>257175</xdr:rowOff>
    </xdr:to>
    <xdr:pic>
      <xdr:nvPicPr>
        <xdr:cNvPr id="141416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2771775"/>
          <a:ext cx="3429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247650</xdr:colOff>
      <xdr:row>12</xdr:row>
      <xdr:rowOff>104775</xdr:rowOff>
    </xdr:from>
    <xdr:to>
      <xdr:col>2</xdr:col>
      <xdr:colOff>657225</xdr:colOff>
      <xdr:row>12</xdr:row>
      <xdr:rowOff>333375</xdr:rowOff>
    </xdr:to>
    <xdr:pic>
      <xdr:nvPicPr>
        <xdr:cNvPr id="141417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3162300"/>
          <a:ext cx="4095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276225</xdr:colOff>
      <xdr:row>13</xdr:row>
      <xdr:rowOff>76200</xdr:rowOff>
    </xdr:from>
    <xdr:to>
      <xdr:col>2</xdr:col>
      <xdr:colOff>723900</xdr:colOff>
      <xdr:row>13</xdr:row>
      <xdr:rowOff>276225</xdr:rowOff>
    </xdr:to>
    <xdr:pic>
      <xdr:nvPicPr>
        <xdr:cNvPr id="141418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4725" y="3581400"/>
          <a:ext cx="447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254000</xdr:colOff>
      <xdr:row>8</xdr:row>
      <xdr:rowOff>127000</xdr:rowOff>
    </xdr:from>
    <xdr:to>
      <xdr:col>2</xdr:col>
      <xdr:colOff>558800</xdr:colOff>
      <xdr:row>8</xdr:row>
      <xdr:rowOff>336550</xdr:rowOff>
    </xdr:to>
    <xdr:pic>
      <xdr:nvPicPr>
        <xdr:cNvPr id="15" name="Рисунок 14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2500" y="22860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264584</xdr:colOff>
      <xdr:row>9</xdr:row>
      <xdr:rowOff>42334</xdr:rowOff>
    </xdr:from>
    <xdr:to>
      <xdr:col>2</xdr:col>
      <xdr:colOff>569384</xdr:colOff>
      <xdr:row>9</xdr:row>
      <xdr:rowOff>251884</xdr:rowOff>
    </xdr:to>
    <xdr:pic>
      <xdr:nvPicPr>
        <xdr:cNvPr id="16" name="Рисунок 15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3084" y="2688167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327163</xdr:colOff>
      <xdr:row>22</xdr:row>
      <xdr:rowOff>69482</xdr:rowOff>
    </xdr:from>
    <xdr:to>
      <xdr:col>2</xdr:col>
      <xdr:colOff>603388</xdr:colOff>
      <xdr:row>22</xdr:row>
      <xdr:rowOff>259982</xdr:rowOff>
    </xdr:to>
    <xdr:pic>
      <xdr:nvPicPr>
        <xdr:cNvPr id="17" name="Рисунок 16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5663" y="6513352"/>
          <a:ext cx="2762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0;&#1054;&#1058;&#1051;&#1054;&#1042;&#1054;&#1049;%20&#1058;&#1040;&#1056;&#1048;&#1060;%202015/&#1069;&#1083;&#1077;&#1082;&#1090;&#1088;&#1086;&#1085;&#1085;&#1099;&#1077;%20&#1092;&#1086;&#1088;&#1084;&#1072;&#1090;&#1099;/EE.CALC.QUALITY.2.5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54;&#1040;&#1054;%20&#1042;&#1050;&#1057;%20135\0_&#1060;&#1086;&#1088;&#1084;&#1072;%203%20&#1042;&#1050;&#1057;%20&#1086;&#1090;%20&#1044;&#1062;&#1058;%20&#1086;&#1090;%2015_06_2012\FORM3.2013%20-%20&#1042;&#1050;&#1057;%20&#1054;&#1040;&#105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--&#1087;&#1082;\public\&#1050;&#1054;&#1058;&#1051;&#1054;&#1042;&#1054;&#1049;%20&#1058;&#1040;&#1056;&#1048;&#1060;%202011\&#1055;&#1088;&#1077;&#1076;&#1074;&#1072;&#1088;&#1080;&#1090;&#1077;&#1083;&#1100;&#1085;&#1072;&#1103;%20&#1101;&#1082;&#1089;&#1087;&#1077;&#1088;&#1090;&#1080;&#1079;&#1072;\&#1056;&#1086;&#1084;&#1072;&#1085;&#1086;&#1074;\&#1043;&#1091;&#1089;&#1100;\4%20&#1069;&#1069;_&#1055;&#1088;&#1086;&#1095;&#1080;&#1077;%20201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0;&#1054;&#1058;&#1051;&#1054;&#1042;&#1054;&#1049;%20&#1058;&#1040;&#1056;&#1048;&#1060;%202014/&#1069;&#1082;&#1089;&#1087;&#1077;&#1088;&#1090;&#1080;&#1079;&#1072;%202014%20&#1075;&#1086;&#1076;/&#1060;&#1086;&#1088;&#1084;&#1072;&#1090;&#1099;%20&#1085;&#1072;%202014%20&#1075;&#1086;&#1076;/&#1069;&#1083;&#1077;&#1082;&#1090;&#1088;&#1086;&#1085;&#1085;&#1099;&#1081;%20&#1092;&#1086;&#1088;&#1084;&#1072;&#1090;%20&#1085;&#1072;%202014%20&#1075;&#1086;&#107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1080;&#1074;&#1072;&#1085;&#1086;&#1074;/&#1052;&#1086;&#1080;%20&#1076;&#1086;&#1082;&#1091;&#1084;&#1077;&#1085;&#1090;&#1099;/Downloads/&#1069;&#1082;&#1089;&#1087;&#1077;&#1088;&#1090;&#1080;&#1079;&#1072;%202014%20&#1075;&#1086;&#1076;/&#1060;&#1086;&#1088;&#1084;&#1072;&#1090;&#1099;%20&#1085;&#1072;%202014%20&#1075;&#1086;&#1076;/&#1069;&#1083;&#1077;&#1082;&#1090;&#1088;&#1086;&#1085;&#1085;&#1099;&#1081;%20&#1092;&#1086;&#1088;&#1084;&#1072;&#1090;%20&#1085;&#1072;%202014%20&#1075;&#1086;&#107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0;&#1054;&#1058;&#1051;&#1054;&#1042;&#1054;&#1049;%20&#1058;&#1040;&#1056;&#1048;&#1060;%202015/&#1069;&#1083;&#1077;&#1082;&#1090;&#1088;&#1086;&#1085;&#1085;&#1099;&#1077;%20&#1092;&#1086;&#1088;&#1084;&#1072;&#1090;&#1099;/&#1096;&#1072;&#1073;&#1083;&#1086;&#1085;&#1099;%20&#1045;&#1048;&#1040;&#1057;/PREDEL.PEREDACHA.LIM2014(v1.2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0;&#1054;&#1058;&#1051;&#1054;&#1042;&#1054;&#1049;%20&#1058;&#1040;&#1056;&#1048;&#1060;%202018/&#1069;&#1082;&#1089;&#1087;&#1077;&#1088;&#1080;&#1079;&#1072;%202018%20&#1075;&#1086;&#1076;/&#1046;&#1077;&#1088;&#1077;&#1093;&#1086;&#1074;%202018/&#1050;&#1086;&#1089;&#1090;&#1077;&#1088;&#1077;&#1074;&#1089;&#1082;&#1080;&#1077;%20&#1043;&#1069;&#1057;/&#1050;&#1086;&#1089;&#1090;&#1077;&#1088;&#1077;&#1074;&#1086;%202018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\USERS\5%20&#1058;&#1045;&#1055;&#1051;&#1054;&#1042;&#1040;&#1071;%20&#1069;&#1053;&#1045;&#1056;&#1043;&#1048;&#1071;\&#1069;&#1082;&#1089;&#1087;&#1077;&#1088;&#1090;&#1080;&#1079;&#1072;%202007\&#1090;&#1072;&#1073;&#1083;&#1080;&#1094;&#1072;%20&#1092;&#1089;&#1090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n-nina\c\&#1052;&#1086;&#1080;%20&#1076;&#1086;&#1082;&#1091;&#1084;&#1077;&#1085;&#1090;&#1099;\fek%202002\FEK%202002.&#105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pdTemplMain"/>
      <sheetName val="Инструкция"/>
      <sheetName val="Выбор субъекта РФ"/>
      <sheetName val="Обновление"/>
      <sheetName val="Лог обновления"/>
      <sheetName val="Титульный"/>
      <sheetName val="Список листов"/>
      <sheetName val="ф.1.1 ПоказНадежн (Пп)"/>
      <sheetName val="ф.1.3 Предлож_ТСО"/>
      <sheetName val="ф.2.1 ИндИнф (Ин)"/>
      <sheetName val="ф.2.2 ИндИспол (Ис)"/>
      <sheetName val="ф.2.3 ИндРезульт (Рс)"/>
      <sheetName val="ф.2.4 Предлож_ТСО"/>
      <sheetName val="ф.3 ПоказТехприсоед (Птпр)"/>
      <sheetName val="ПоказКачества (Птсо)"/>
      <sheetName val="ф.4.1 ОбобщПоказ"/>
      <sheetName val="ф.4.2 ОбобщПоказ (Коб)"/>
      <sheetName val="Комментарии"/>
      <sheetName val="Проверка"/>
      <sheetName val="TEHSHEET"/>
      <sheetName val="et_union"/>
      <sheetName val="modfrmSecretCode"/>
      <sheetName val="AllSheetsInThisWorkbook"/>
      <sheetName val="REESTR_MO"/>
      <sheetName val="modfrmReestr"/>
      <sheetName val="modfrmSetErr"/>
      <sheetName val="REESTR_FILTERED"/>
      <sheetName val="REESTR_ORG_VO"/>
      <sheetName val="REESTR_ORG_GAS"/>
      <sheetName val="REESTR_ORG_HOT_VS"/>
      <sheetName val="REESTR_ORG_WARM"/>
      <sheetName val="REESTR_ORG_TBO"/>
      <sheetName val="REESTR_ORG_VS"/>
      <sheetName val="REESTR_ORG_EE"/>
      <sheetName val="REESTR_ORG_VS_VO"/>
      <sheetName val="modfrmDateChoose"/>
      <sheetName val="modfrmMonthYearChoose"/>
      <sheetName val="modCommandButton"/>
      <sheetName val="modReestr"/>
      <sheetName val="modProv"/>
      <sheetName val="modInfo"/>
      <sheetName val="modServiceModule"/>
      <sheetName val="mod_wb"/>
      <sheetName val="mod_Tit"/>
      <sheetName val="mod_Coms"/>
      <sheetName val="mod_00"/>
      <sheetName val="mod_01"/>
      <sheetName val="mod_03"/>
      <sheetName val="mod_07"/>
      <sheetName val="mod_08"/>
      <sheetName val="mod_09"/>
      <sheetName val="mod_10"/>
      <sheetName val="mod_11"/>
    </sheetNames>
    <sheetDataSet>
      <sheetData sheetId="0"/>
      <sheetData sheetId="1">
        <row r="2">
          <cell r="B2" t="str">
            <v>Версия 1.2</v>
          </cell>
        </row>
      </sheetData>
      <sheetData sheetId="2"/>
      <sheetData sheetId="3"/>
      <sheetData sheetId="4"/>
      <sheetData sheetId="5">
        <row r="11">
          <cell r="F11">
            <v>2010</v>
          </cell>
        </row>
        <row r="15">
          <cell r="F15" t="str">
            <v>Ордена "Знак Почета" ОАО "Сетка"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B1" t="str">
            <v>Алтайский край</v>
          </cell>
        </row>
        <row r="2">
          <cell r="B2" t="str">
            <v>Амурская область</v>
          </cell>
          <cell r="E2">
            <v>2010</v>
          </cell>
        </row>
        <row r="3">
          <cell r="B3" t="str">
            <v>Архангельская область</v>
          </cell>
          <cell r="E3">
            <v>2011</v>
          </cell>
        </row>
        <row r="4">
          <cell r="B4" t="str">
            <v>Астраханская область</v>
          </cell>
          <cell r="E4">
            <v>2012</v>
          </cell>
        </row>
        <row r="5">
          <cell r="B5" t="str">
            <v>Белгородская область</v>
          </cell>
          <cell r="E5">
            <v>2013</v>
          </cell>
        </row>
        <row r="6">
          <cell r="B6" t="str">
            <v>Брянская область</v>
          </cell>
          <cell r="E6">
            <v>2014</v>
          </cell>
        </row>
        <row r="7">
          <cell r="B7" t="str">
            <v>Владимирская область</v>
          </cell>
          <cell r="E7">
            <v>2015</v>
          </cell>
        </row>
        <row r="8">
          <cell r="B8" t="str">
            <v>Волгоградская область</v>
          </cell>
          <cell r="E8">
            <v>2016</v>
          </cell>
        </row>
        <row r="9">
          <cell r="B9" t="str">
            <v>Вологодская область</v>
          </cell>
        </row>
        <row r="10">
          <cell r="B10" t="str">
            <v>Воронежская область</v>
          </cell>
        </row>
        <row r="11">
          <cell r="B11" t="str">
            <v>г.Байконур</v>
          </cell>
        </row>
        <row r="12">
          <cell r="B12" t="str">
            <v>г. Москва</v>
          </cell>
        </row>
        <row r="13">
          <cell r="B13" t="str">
            <v>г.Санкт-Петербург</v>
          </cell>
        </row>
        <row r="14">
          <cell r="B14" t="str">
            <v>Еврейская автономная область</v>
          </cell>
        </row>
        <row r="15">
          <cell r="B15" t="str">
            <v>Забайкальский край</v>
          </cell>
        </row>
        <row r="16">
          <cell r="B16" t="str">
            <v>Ивановская область</v>
          </cell>
        </row>
        <row r="17">
          <cell r="B17" t="str">
            <v>Иркутская область</v>
          </cell>
        </row>
        <row r="18">
          <cell r="B18" t="str">
            <v>Кабардино-Балкарская республика</v>
          </cell>
        </row>
        <row r="19">
          <cell r="B19" t="str">
            <v>Калининградская область</v>
          </cell>
        </row>
        <row r="20">
          <cell r="B20" t="str">
            <v>Калужская область</v>
          </cell>
        </row>
        <row r="21">
          <cell r="B21" t="str">
            <v>Камчатский край</v>
          </cell>
        </row>
        <row r="22">
          <cell r="B22" t="str">
            <v>Карачаево-Черкесская республика</v>
          </cell>
        </row>
        <row r="23">
          <cell r="B23" t="str">
            <v>Кемеровская область</v>
          </cell>
        </row>
        <row r="24">
          <cell r="B24" t="str">
            <v>Кировская область</v>
          </cell>
        </row>
        <row r="25">
          <cell r="B25" t="str">
            <v>Костромская область</v>
          </cell>
        </row>
        <row r="26">
          <cell r="B26" t="str">
            <v>Краснодарский край</v>
          </cell>
        </row>
        <row r="27">
          <cell r="B27" t="str">
            <v>Красноярский край</v>
          </cell>
        </row>
        <row r="28">
          <cell r="B28" t="str">
            <v>Курганская область</v>
          </cell>
        </row>
        <row r="29">
          <cell r="B29" t="str">
            <v>Курская область</v>
          </cell>
        </row>
        <row r="30">
          <cell r="B30" t="str">
            <v>Ленинградская область</v>
          </cell>
        </row>
        <row r="31">
          <cell r="B31" t="str">
            <v>Липецкая область</v>
          </cell>
        </row>
        <row r="32">
          <cell r="B32" t="str">
            <v>Магаданская область</v>
          </cell>
        </row>
        <row r="33">
          <cell r="B33" t="str">
            <v>Московская область</v>
          </cell>
        </row>
        <row r="34">
          <cell r="B34" t="str">
            <v>Мурманская область</v>
          </cell>
        </row>
        <row r="35">
          <cell r="B35" t="str">
            <v>Ненецкий автономный округ</v>
          </cell>
        </row>
        <row r="36">
          <cell r="B36" t="str">
            <v>Нижегородская область</v>
          </cell>
        </row>
        <row r="37">
          <cell r="B37" t="str">
            <v>Новгородская область</v>
          </cell>
        </row>
        <row r="38">
          <cell r="B38" t="str">
            <v>Новосибирская область</v>
          </cell>
        </row>
        <row r="39">
          <cell r="B39" t="str">
            <v>Омская область</v>
          </cell>
        </row>
        <row r="40">
          <cell r="B40" t="str">
            <v>Оренбургская область</v>
          </cell>
        </row>
        <row r="41">
          <cell r="B41" t="str">
            <v>Орловская область</v>
          </cell>
        </row>
        <row r="42">
          <cell r="B42" t="str">
            <v>Пензенская область</v>
          </cell>
        </row>
        <row r="43">
          <cell r="B43" t="str">
            <v>Пермский край</v>
          </cell>
        </row>
        <row r="44">
          <cell r="B44" t="str">
            <v>Приморский край</v>
          </cell>
        </row>
        <row r="45">
          <cell r="B45" t="str">
            <v>Псковская область</v>
          </cell>
        </row>
        <row r="46">
          <cell r="B46" t="str">
            <v>Республика Адыгея</v>
          </cell>
        </row>
        <row r="47">
          <cell r="B47" t="str">
            <v>Республика Алтай</v>
          </cell>
        </row>
        <row r="48">
          <cell r="B48" t="str">
            <v>Республика Башкортостан</v>
          </cell>
        </row>
        <row r="49">
          <cell r="B49" t="str">
            <v>Республика Бурятия</v>
          </cell>
        </row>
        <row r="50">
          <cell r="B50" t="str">
            <v>Республика Дагестан</v>
          </cell>
        </row>
        <row r="51">
          <cell r="B51" t="str">
            <v>Республика Ингушетия</v>
          </cell>
        </row>
        <row r="52">
          <cell r="B52" t="str">
            <v>Республика Калмыкия</v>
          </cell>
        </row>
        <row r="53">
          <cell r="B53" t="str">
            <v>Республика Карелия</v>
          </cell>
        </row>
        <row r="54">
          <cell r="B54" t="str">
            <v>Республика Коми</v>
          </cell>
        </row>
        <row r="55">
          <cell r="B55" t="str">
            <v>Республика Марий Эл</v>
          </cell>
        </row>
        <row r="56">
          <cell r="B56" t="str">
            <v>Республика Мордовия</v>
          </cell>
        </row>
        <row r="57">
          <cell r="B57" t="str">
            <v>Республика Саха (Якутия)</v>
          </cell>
        </row>
        <row r="58">
          <cell r="B58" t="str">
            <v>Республика Северная Осетия-Алания</v>
          </cell>
        </row>
        <row r="59">
          <cell r="B59" t="str">
            <v>Республика Татарстан</v>
          </cell>
        </row>
        <row r="60">
          <cell r="B60" t="str">
            <v>Республика Тыва</v>
          </cell>
        </row>
        <row r="61">
          <cell r="B61" t="str">
            <v>Республика Хакасия</v>
          </cell>
        </row>
        <row r="62">
          <cell r="B62" t="str">
            <v>Ростовская область</v>
          </cell>
        </row>
        <row r="63">
          <cell r="B63" t="str">
            <v>Рязанская область</v>
          </cell>
        </row>
        <row r="64">
          <cell r="B64" t="str">
            <v>Самарская область</v>
          </cell>
        </row>
        <row r="65">
          <cell r="B65" t="str">
            <v>Саратовская область</v>
          </cell>
        </row>
        <row r="66">
          <cell r="B66" t="str">
            <v>Сахалинская область</v>
          </cell>
        </row>
        <row r="67">
          <cell r="B67" t="str">
            <v>Свердловская область</v>
          </cell>
        </row>
        <row r="68">
          <cell r="B68" t="str">
            <v>Смоленская область</v>
          </cell>
        </row>
        <row r="69">
          <cell r="B69" t="str">
            <v>Ставропольский край</v>
          </cell>
        </row>
        <row r="70">
          <cell r="B70" t="str">
            <v>Тамбовская область</v>
          </cell>
        </row>
        <row r="71">
          <cell r="B71" t="str">
            <v>Тверская область</v>
          </cell>
        </row>
        <row r="72">
          <cell r="B72" t="str">
            <v>Томская область</v>
          </cell>
        </row>
        <row r="73">
          <cell r="B73" t="str">
            <v>Тульская область</v>
          </cell>
        </row>
        <row r="74">
          <cell r="B74" t="str">
            <v>Тюменская область</v>
          </cell>
        </row>
        <row r="75">
          <cell r="B75" t="str">
            <v>Удмуртская республика</v>
          </cell>
        </row>
        <row r="76">
          <cell r="B76" t="str">
            <v>Ульяновская область</v>
          </cell>
        </row>
        <row r="77">
          <cell r="B77" t="str">
            <v>Хабаровский край</v>
          </cell>
        </row>
        <row r="78">
          <cell r="B78" t="str">
            <v>Ханты-Мансийский автономный округ</v>
          </cell>
        </row>
        <row r="79">
          <cell r="B79" t="str">
            <v>Челябинская область</v>
          </cell>
        </row>
        <row r="80">
          <cell r="B80" t="str">
            <v>Чеченская республика</v>
          </cell>
        </row>
        <row r="81">
          <cell r="B81" t="str">
            <v>Чувашская республика</v>
          </cell>
        </row>
        <row r="82">
          <cell r="B82" t="str">
            <v>Чукотский автономный округ</v>
          </cell>
        </row>
        <row r="83">
          <cell r="B83" t="str">
            <v>Ямало-Ненецкий автономный округ</v>
          </cell>
        </row>
        <row r="84">
          <cell r="B84" t="str">
            <v>Ярославская область</v>
          </cell>
        </row>
      </sheetData>
      <sheetData sheetId="20"/>
      <sheetData sheetId="21"/>
      <sheetData sheetId="22"/>
      <sheetData sheetId="23">
        <row r="2">
          <cell r="D2" t="str">
            <v>Ардатовский муниципальный район</v>
          </cell>
        </row>
        <row r="3">
          <cell r="D3" t="str">
            <v>Арзамасский муниципальный район</v>
          </cell>
        </row>
        <row r="4">
          <cell r="D4" t="str">
            <v>Балахнинский муниципальный район</v>
          </cell>
        </row>
        <row r="5">
          <cell r="D5" t="str">
            <v>Богородский муниципальный район</v>
          </cell>
        </row>
        <row r="6">
          <cell r="D6" t="str">
            <v>Большеболдинский муниципальный район</v>
          </cell>
        </row>
        <row r="7">
          <cell r="D7" t="str">
            <v>Большемурашкинский муниципальный район</v>
          </cell>
        </row>
        <row r="8">
          <cell r="D8" t="str">
            <v>Бутурлинский муниципальный район</v>
          </cell>
        </row>
        <row r="9">
          <cell r="D9" t="str">
            <v>Вадский муниципальный район</v>
          </cell>
        </row>
        <row r="10">
          <cell r="D10" t="str">
            <v>Варнавинский муниципальный район</v>
          </cell>
        </row>
        <row r="11">
          <cell r="D11" t="str">
            <v>Вачский муниципальный район</v>
          </cell>
        </row>
        <row r="12">
          <cell r="D12" t="str">
            <v>Ветлужский муниципальный район</v>
          </cell>
        </row>
        <row r="13">
          <cell r="D13" t="str">
            <v>Вознесенский муниципальный район</v>
          </cell>
        </row>
        <row r="14">
          <cell r="D14" t="str">
            <v>Володарский муниципальный район</v>
          </cell>
        </row>
        <row r="15">
          <cell r="D15" t="str">
            <v>Воротынский муниципальный район</v>
          </cell>
        </row>
        <row r="16">
          <cell r="D16" t="str">
            <v>Воскресенский муниципальный район</v>
          </cell>
        </row>
        <row r="17">
          <cell r="D17" t="str">
            <v>Гагинский муниципальный район</v>
          </cell>
        </row>
        <row r="18">
          <cell r="D18" t="str">
            <v>Город Арзамас</v>
          </cell>
        </row>
        <row r="19">
          <cell r="D19" t="str">
            <v>Город Дзержинск</v>
          </cell>
        </row>
        <row r="20">
          <cell r="D20" t="str">
            <v>Город Нижний Новгород</v>
          </cell>
        </row>
        <row r="21">
          <cell r="D21" t="str">
            <v>Городецкий муниципальный район</v>
          </cell>
        </row>
        <row r="22">
          <cell r="D22" t="str">
            <v>Дальнеконстантиновский муниципальный район</v>
          </cell>
        </row>
        <row r="23">
          <cell r="D23" t="str">
            <v>Дивеевский муниципальный район</v>
          </cell>
        </row>
        <row r="24">
          <cell r="D24" t="str">
            <v>Княгининский муниципальный район</v>
          </cell>
        </row>
        <row r="25">
          <cell r="D25" t="str">
            <v>Ковернинский муниципальный район</v>
          </cell>
        </row>
        <row r="26">
          <cell r="D26" t="str">
            <v>Краснобаковский муниципальный район</v>
          </cell>
        </row>
        <row r="27">
          <cell r="D27" t="str">
            <v>Краснооктябрьский муниципальный район</v>
          </cell>
        </row>
        <row r="28">
          <cell r="D28" t="str">
            <v>Кстовский муниципальный район</v>
          </cell>
        </row>
        <row r="29">
          <cell r="D29" t="str">
            <v>Кулебакский муниципальный район</v>
          </cell>
        </row>
        <row r="30">
          <cell r="D30" t="str">
            <v>Лукояновский муниципальный район</v>
          </cell>
        </row>
        <row r="31">
          <cell r="D31" t="str">
            <v>Лысковский муниципальный район</v>
          </cell>
        </row>
        <row r="32">
          <cell r="D32" t="str">
            <v>Навашинский муниципальный район</v>
          </cell>
        </row>
        <row r="33">
          <cell r="D33" t="str">
            <v>Павловский муниципальный район</v>
          </cell>
        </row>
        <row r="34">
          <cell r="D34" t="str">
            <v>Первомайский муниципальный район</v>
          </cell>
        </row>
        <row r="35">
          <cell r="D35" t="str">
            <v>Перевозский муниципальный район</v>
          </cell>
        </row>
        <row r="36">
          <cell r="D36" t="str">
            <v>Пильнинский муниципальный район</v>
          </cell>
        </row>
        <row r="37">
          <cell r="D37" t="str">
            <v>Починковский муниципальный район</v>
          </cell>
        </row>
        <row r="38">
          <cell r="D38" t="str">
            <v>Сергачский муниципальный район</v>
          </cell>
        </row>
        <row r="39">
          <cell r="D39" t="str">
            <v>Сеченовский муниципальный район</v>
          </cell>
        </row>
        <row r="40">
          <cell r="D40" t="str">
            <v>Сокольский муниципальный район</v>
          </cell>
        </row>
        <row r="41">
          <cell r="D41" t="str">
            <v>Сосновский муниципальный район</v>
          </cell>
        </row>
        <row r="42">
          <cell r="D42" t="str">
            <v>Спасский муниципальный район</v>
          </cell>
        </row>
        <row r="43">
          <cell r="D43" t="str">
            <v>Тонкинский муниципальный район</v>
          </cell>
        </row>
        <row r="44">
          <cell r="D44" t="str">
            <v>Тоншаевский муниципальный район</v>
          </cell>
        </row>
        <row r="45">
          <cell r="D45" t="str">
            <v>Уренский муниципальный район</v>
          </cell>
        </row>
        <row r="46">
          <cell r="D46" t="str">
            <v>Чкаловский муниципальный район</v>
          </cell>
        </row>
        <row r="47">
          <cell r="D47" t="str">
            <v>Шарангский муниципальный район</v>
          </cell>
        </row>
        <row r="48">
          <cell r="D48" t="str">
            <v>Шатковский муниципальный район</v>
          </cell>
        </row>
        <row r="49">
          <cell r="D49" t="str">
            <v>Шахунский муниципальный район</v>
          </cell>
        </row>
        <row r="50">
          <cell r="D50" t="str">
            <v>город Бор</v>
          </cell>
        </row>
        <row r="51">
          <cell r="D51" t="str">
            <v>город Выкса</v>
          </cell>
        </row>
        <row r="52">
          <cell r="D52" t="str">
            <v>город Саров</v>
          </cell>
        </row>
        <row r="53">
          <cell r="D53" t="str">
            <v>город Семеновский</v>
          </cell>
        </row>
        <row r="107">
          <cell r="B107" t="str">
            <v>Володарский муниципальный район</v>
          </cell>
        </row>
        <row r="108">
          <cell r="B108" t="str">
            <v>Город Володарск</v>
          </cell>
        </row>
        <row r="109">
          <cell r="B109" t="str">
            <v>Золинский сельсовет</v>
          </cell>
        </row>
        <row r="110">
          <cell r="B110" t="str">
            <v>Ильинский сельсовет</v>
          </cell>
        </row>
        <row r="111">
          <cell r="B111" t="str">
            <v>Мулинский сельсовет</v>
          </cell>
        </row>
        <row r="112">
          <cell r="B112" t="str">
            <v>Рабочий поселок Ильиногорск</v>
          </cell>
        </row>
        <row r="113">
          <cell r="B113" t="str">
            <v>Рабочий поселок Красная Горка</v>
          </cell>
        </row>
        <row r="114">
          <cell r="B114" t="str">
            <v>Рабочий поселок Решетиха</v>
          </cell>
        </row>
        <row r="115">
          <cell r="B115" t="str">
            <v>Рабочий поселок Смолино</v>
          </cell>
        </row>
        <row r="116">
          <cell r="B116" t="str">
            <v>Рабочий поселок Фролищи</v>
          </cell>
        </row>
        <row r="117">
          <cell r="B117" t="str">
            <v>Рабочий поселок Центральный</v>
          </cell>
        </row>
        <row r="118">
          <cell r="B118" t="str">
            <v>Рабочий поселок Юганец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Выбор субъекта РФ"/>
      <sheetName val="Обновление"/>
      <sheetName val="Лог обновления"/>
      <sheetName val="Титульный"/>
      <sheetName val="Справочник ГТП"/>
      <sheetName val="Январь"/>
      <sheetName val="Февраль"/>
      <sheetName val="Март"/>
      <sheetName val="Апрель"/>
      <sheetName val="Май"/>
      <sheetName val="Июнь"/>
      <sheetName val="Июль"/>
      <sheetName val="Август"/>
      <sheetName val="Сентябрь"/>
      <sheetName val="Октябрь"/>
      <sheetName val="Ноябрь"/>
      <sheetName val="Декабрь"/>
      <sheetName val="I квартал"/>
      <sheetName val="II квартал"/>
      <sheetName val="III квартал"/>
      <sheetName val="IV квартал"/>
      <sheetName val="Год"/>
      <sheetName val="Ф9"/>
      <sheetName val="Ф10"/>
      <sheetName val="Ф9.1"/>
      <sheetName val="Комментарии"/>
      <sheetName val="Проверка"/>
      <sheetName val="TEHSHEET"/>
      <sheetName val="modUpdTemplMain"/>
      <sheetName val="AllSheetsInThisWorkbook"/>
      <sheetName val="REESTR_OREM_SUBJ"/>
      <sheetName val="REESTR_OREM_CONS"/>
      <sheetName val="REESTR_ORG"/>
      <sheetName val="REESTR_FILTERED"/>
      <sheetName val="modCommandButton"/>
      <sheetName val="modReestr"/>
      <sheetName val="modProv"/>
      <sheetName val="modChange"/>
      <sheetName val="modfrmReestr"/>
      <sheetName val="modList01"/>
      <sheetName val="modfrmReestrOREMSubj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0">
          <cell r="F10">
            <v>2013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Баланс энергии"/>
      <sheetName val="Баланс мощности"/>
      <sheetName val="П2.1"/>
      <sheetName val="П2.2"/>
      <sheetName val="амортизация по уровням напряжен"/>
      <sheetName val="П.1.17"/>
      <sheetName val="П.1.16. оплата труда"/>
      <sheetName val="ЕСН"/>
      <sheetName val="материалы"/>
      <sheetName val="Ремонты 2010"/>
      <sheetName val="Сводная ремонт"/>
      <sheetName val="Проч.прямые"/>
      <sheetName val="Цеховые"/>
      <sheetName val="Общеэксплуатационные"/>
      <sheetName val="П.1.20. расшифровка КВЛ 2010"/>
      <sheetName val="КВЛ Сводная"/>
      <sheetName val="соц характер"/>
      <sheetName val="Н на Им"/>
      <sheetName val="П.1.18. Калькуляция"/>
      <sheetName val="П.1.21 Прибыль"/>
      <sheetName val="НВВ передача"/>
      <sheetName val="П.1.24"/>
      <sheetName val="П.1.25"/>
      <sheetName val="Сводная тарифа "/>
      <sheetName val="Сводная тарифа эксп"/>
      <sheetName val="Распределение НВВ"/>
      <sheetName val="Смета на подпись ДЦТ"/>
      <sheetName val="Смета для ФСТ"/>
      <sheetName val="Анализ 2008 года"/>
    </sheetNames>
    <sheetDataSet>
      <sheetData sheetId="0" refreshError="1"/>
      <sheetData sheetId="1">
        <row r="8">
          <cell r="B8" t="str">
            <v xml:space="preserve">Поступление эл.энергии в сеть , ВСЕГО </v>
          </cell>
          <cell r="D8">
            <v>25.588999999999999</v>
          </cell>
          <cell r="E8">
            <v>0</v>
          </cell>
          <cell r="F8">
            <v>25.588999999999999</v>
          </cell>
          <cell r="G8">
            <v>14.7571353</v>
          </cell>
        </row>
        <row r="9">
          <cell r="B9" t="str">
            <v>из смежной сети, всего</v>
          </cell>
          <cell r="D9" t="str">
            <v>х</v>
          </cell>
          <cell r="E9">
            <v>0</v>
          </cell>
          <cell r="F9">
            <v>25.588999999999999</v>
          </cell>
          <cell r="G9">
            <v>14.7571353</v>
          </cell>
        </row>
        <row r="14">
          <cell r="B14" t="str">
            <v>от электростанций</v>
          </cell>
        </row>
        <row r="15">
          <cell r="B15" t="str">
            <v>от ОАО "ФСК ЕЭС"</v>
          </cell>
        </row>
      </sheetData>
      <sheetData sheetId="2"/>
      <sheetData sheetId="3">
        <row r="38">
          <cell r="G38">
            <v>60.6</v>
          </cell>
        </row>
        <row r="43">
          <cell r="G43">
            <v>6</v>
          </cell>
        </row>
        <row r="44">
          <cell r="G44">
            <v>48</v>
          </cell>
        </row>
      </sheetData>
      <sheetData sheetId="4"/>
      <sheetData sheetId="5">
        <row r="13">
          <cell r="D13">
            <v>41.7</v>
          </cell>
          <cell r="I13">
            <v>0</v>
          </cell>
        </row>
        <row r="17">
          <cell r="D17">
            <v>1344.2</v>
          </cell>
          <cell r="I17">
            <v>0</v>
          </cell>
        </row>
        <row r="22">
          <cell r="D22">
            <v>2516.5</v>
          </cell>
          <cell r="I22">
            <v>8.8000000000000007</v>
          </cell>
        </row>
        <row r="23">
          <cell r="D23">
            <v>332.9</v>
          </cell>
          <cell r="I23">
            <v>4.0999999999999996</v>
          </cell>
        </row>
      </sheetData>
      <sheetData sheetId="6">
        <row r="8">
          <cell r="C8">
            <v>4235.3</v>
          </cell>
          <cell r="D8">
            <v>4235.3</v>
          </cell>
          <cell r="E8">
            <v>4235.3</v>
          </cell>
          <cell r="F8">
            <v>4235.3</v>
          </cell>
          <cell r="G8">
            <v>4235.3</v>
          </cell>
        </row>
        <row r="14">
          <cell r="C14">
            <v>72.900000000000006</v>
          </cell>
          <cell r="D14">
            <v>13.1</v>
          </cell>
          <cell r="E14">
            <v>72.900000000000006</v>
          </cell>
          <cell r="F14">
            <v>12.9</v>
          </cell>
          <cell r="G14">
            <v>12.9</v>
          </cell>
        </row>
      </sheetData>
      <sheetData sheetId="7">
        <row r="8">
          <cell r="C8">
            <v>12</v>
          </cell>
          <cell r="D8">
            <v>16</v>
          </cell>
          <cell r="E8">
            <v>12</v>
          </cell>
          <cell r="F8">
            <v>16</v>
          </cell>
          <cell r="G8">
            <v>16</v>
          </cell>
        </row>
        <row r="10">
          <cell r="D10">
            <v>2500</v>
          </cell>
          <cell r="F10">
            <v>4330</v>
          </cell>
          <cell r="G10">
            <v>4330</v>
          </cell>
        </row>
        <row r="15">
          <cell r="G15">
            <v>1.0349999999999999</v>
          </cell>
        </row>
        <row r="16">
          <cell r="D16">
            <v>750</v>
          </cell>
          <cell r="F16">
            <v>3689.2</v>
          </cell>
        </row>
        <row r="19">
          <cell r="D19">
            <v>2193.75</v>
          </cell>
        </row>
        <row r="29">
          <cell r="C29">
            <v>9842.2999999999993</v>
          </cell>
          <cell r="E29">
            <v>11141.4</v>
          </cell>
        </row>
        <row r="30">
          <cell r="C30">
            <v>1355.3</v>
          </cell>
          <cell r="E30">
            <v>1534.2</v>
          </cell>
        </row>
      </sheetData>
      <sheetData sheetId="8"/>
      <sheetData sheetId="9">
        <row r="10">
          <cell r="A10" t="str">
            <v>кабель</v>
          </cell>
          <cell r="C10">
            <v>70.400000000000006</v>
          </cell>
        </row>
        <row r="11">
          <cell r="A11" t="str">
            <v>провод</v>
          </cell>
          <cell r="C11">
            <v>26.1</v>
          </cell>
        </row>
        <row r="12">
          <cell r="A12" t="str">
            <v>муфты</v>
          </cell>
          <cell r="C12">
            <v>52.3</v>
          </cell>
        </row>
        <row r="13">
          <cell r="A13" t="str">
            <v>счетчики</v>
          </cell>
          <cell r="C13">
            <v>9.6999999999999993</v>
          </cell>
        </row>
        <row r="14">
          <cell r="A14" t="str">
            <v>пускатели магнитные</v>
          </cell>
          <cell r="C14">
            <v>14.6</v>
          </cell>
        </row>
        <row r="15">
          <cell r="A15" t="str">
            <v>автоматические выключатели</v>
          </cell>
          <cell r="C15">
            <v>8.9</v>
          </cell>
        </row>
        <row r="16">
          <cell r="A16" t="str">
            <v>вставки плавкие</v>
          </cell>
          <cell r="C16">
            <v>5.3</v>
          </cell>
        </row>
        <row r="17">
          <cell r="A17" t="str">
            <v>трансформаторы</v>
          </cell>
          <cell r="C17">
            <v>3.1</v>
          </cell>
        </row>
        <row r="19">
          <cell r="E19">
            <v>276.8</v>
          </cell>
          <cell r="F19">
            <v>276.8</v>
          </cell>
        </row>
        <row r="21">
          <cell r="B21">
            <v>255.6</v>
          </cell>
          <cell r="D21">
            <v>276.8</v>
          </cell>
        </row>
      </sheetData>
      <sheetData sheetId="10">
        <row r="3">
          <cell r="A3" t="str">
            <v>План ремонтных работ на 2010 год_________________________________</v>
          </cell>
        </row>
        <row r="9">
          <cell r="A9" t="str">
            <v>введите название</v>
          </cell>
        </row>
        <row r="10">
          <cell r="A10" t="str">
            <v>введите название</v>
          </cell>
        </row>
        <row r="14">
          <cell r="A14" t="str">
            <v>введите название</v>
          </cell>
        </row>
        <row r="15">
          <cell r="A15" t="str">
            <v>введите название</v>
          </cell>
        </row>
      </sheetData>
      <sheetData sheetId="11"/>
      <sheetData sheetId="12">
        <row r="3">
          <cell r="A3" t="str">
            <v>Прочие прямые расходы, связанные с передачей электрической энергии _______________________  на 2010 г.</v>
          </cell>
        </row>
        <row r="11">
          <cell r="A11" t="str">
            <v>Аренда подстанции</v>
          </cell>
          <cell r="B11">
            <v>50.8</v>
          </cell>
          <cell r="C11">
            <v>50.8</v>
          </cell>
          <cell r="E11">
            <v>60</v>
          </cell>
          <cell r="F11">
            <v>60</v>
          </cell>
        </row>
        <row r="12">
          <cell r="A12" t="str">
            <v>Экспертиза тарифов</v>
          </cell>
          <cell r="B12">
            <v>45</v>
          </cell>
          <cell r="C12">
            <v>45</v>
          </cell>
          <cell r="E12">
            <v>54.1</v>
          </cell>
          <cell r="F12">
            <v>54.1</v>
          </cell>
        </row>
        <row r="13">
          <cell r="A13" t="str">
            <v>Расчет норм. технолог. потерь</v>
          </cell>
          <cell r="B13">
            <v>0</v>
          </cell>
          <cell r="C13">
            <v>43.3</v>
          </cell>
          <cell r="E13">
            <v>43.3</v>
          </cell>
          <cell r="F13">
            <v>43.3</v>
          </cell>
        </row>
        <row r="14">
          <cell r="A14" t="str">
            <v>Экспертиза норматив. технолог. потерь</v>
          </cell>
          <cell r="B14">
            <v>31.4</v>
          </cell>
          <cell r="C14">
            <v>49.6</v>
          </cell>
          <cell r="E14">
            <v>49.6</v>
          </cell>
          <cell r="F14">
            <v>49.6</v>
          </cell>
        </row>
        <row r="15">
          <cell r="A15" t="str">
            <v>Услуги сторонних организаций</v>
          </cell>
          <cell r="B15">
            <v>87.9</v>
          </cell>
          <cell r="C15">
            <v>26.2</v>
          </cell>
          <cell r="E15">
            <v>29.1</v>
          </cell>
          <cell r="F15">
            <v>32</v>
          </cell>
        </row>
        <row r="17">
          <cell r="D17">
            <v>180</v>
          </cell>
        </row>
      </sheetData>
      <sheetData sheetId="13">
        <row r="3">
          <cell r="A3" t="str">
            <v>Цеховые расходы _______________________________  на 2010 г.</v>
          </cell>
        </row>
        <row r="11">
          <cell r="A11" t="str">
            <v>введите название</v>
          </cell>
        </row>
        <row r="12">
          <cell r="A12" t="str">
            <v>Оплата труда ИТР, МОП</v>
          </cell>
          <cell r="C12">
            <v>250.8</v>
          </cell>
          <cell r="E12">
            <v>272.39999999999998</v>
          </cell>
          <cell r="F12">
            <v>344.4</v>
          </cell>
        </row>
        <row r="13">
          <cell r="A13" t="str">
            <v>Отчисления на социальные нужды</v>
          </cell>
          <cell r="C13">
            <v>68.5</v>
          </cell>
          <cell r="E13">
            <v>74.400000000000006</v>
          </cell>
          <cell r="F13">
            <v>94</v>
          </cell>
        </row>
        <row r="14">
          <cell r="A14" t="str">
            <v>Амортизация зданий, сооружений</v>
          </cell>
          <cell r="C14">
            <v>27.2</v>
          </cell>
          <cell r="E14">
            <v>27.2</v>
          </cell>
          <cell r="F14">
            <v>27.2</v>
          </cell>
        </row>
        <row r="15">
          <cell r="A15" t="str">
            <v>Отопление, вода, хоз. стоки</v>
          </cell>
          <cell r="C15">
            <v>81.900000000000006</v>
          </cell>
          <cell r="E15">
            <v>133.9</v>
          </cell>
          <cell r="F15">
            <v>160.1</v>
          </cell>
        </row>
        <row r="16">
          <cell r="A16" t="str">
            <v>Электроэнергия</v>
          </cell>
          <cell r="C16">
            <v>131.4</v>
          </cell>
          <cell r="E16">
            <v>229.5</v>
          </cell>
          <cell r="F16">
            <v>263.25</v>
          </cell>
        </row>
        <row r="17">
          <cell r="A17" t="str">
            <v>Спецодежда</v>
          </cell>
          <cell r="C17">
            <v>12.2</v>
          </cell>
          <cell r="E17">
            <v>13.4</v>
          </cell>
          <cell r="F17">
            <v>13.4</v>
          </cell>
        </row>
        <row r="18">
          <cell r="A18" t="str">
            <v>Услуги цехов завода</v>
          </cell>
          <cell r="C18">
            <v>291.89999999999998</v>
          </cell>
          <cell r="E18">
            <v>296.10000000000002</v>
          </cell>
          <cell r="F18">
            <v>296.10000000000002</v>
          </cell>
        </row>
        <row r="21">
          <cell r="A21" t="str">
            <v>введите название</v>
          </cell>
        </row>
        <row r="23">
          <cell r="B23">
            <v>1019.1</v>
          </cell>
          <cell r="D23">
            <v>1161.8</v>
          </cell>
        </row>
      </sheetData>
      <sheetData sheetId="14">
        <row r="3">
          <cell r="A3" t="str">
            <v>Общеэксплуатационные расходы _________________________  на 2010 г.</v>
          </cell>
        </row>
        <row r="11">
          <cell r="A11" t="str">
            <v>введите название</v>
          </cell>
        </row>
        <row r="12">
          <cell r="A12" t="str">
            <v>Общеэксплуатационные расходы</v>
          </cell>
          <cell r="C12">
            <v>495.8</v>
          </cell>
          <cell r="E12">
            <v>679.4</v>
          </cell>
          <cell r="F12">
            <v>679.4</v>
          </cell>
        </row>
        <row r="13">
          <cell r="A13" t="str">
            <v>введите название</v>
          </cell>
        </row>
        <row r="15">
          <cell r="B15">
            <v>627.29999999999995</v>
          </cell>
          <cell r="D15">
            <v>679.4</v>
          </cell>
        </row>
      </sheetData>
      <sheetData sheetId="15">
        <row r="4">
          <cell r="A4" t="str">
            <v>Расходы на капитальные вложения, относимые на услуги по передаче электрической энергии                 _____________  на 2010 г.</v>
          </cell>
        </row>
        <row r="12">
          <cell r="A12" t="str">
            <v>объект</v>
          </cell>
        </row>
        <row r="13">
          <cell r="A13" t="str">
            <v>объект</v>
          </cell>
        </row>
        <row r="16">
          <cell r="A16" t="str">
            <v>объект</v>
          </cell>
        </row>
        <row r="17">
          <cell r="A17" t="str">
            <v>объект</v>
          </cell>
        </row>
        <row r="20">
          <cell r="A20" t="str">
            <v>объект</v>
          </cell>
        </row>
        <row r="21">
          <cell r="A21" t="str">
            <v>объект</v>
          </cell>
        </row>
        <row r="24">
          <cell r="A24" t="str">
            <v>объект</v>
          </cell>
        </row>
        <row r="25">
          <cell r="A25" t="str">
            <v>объект</v>
          </cell>
        </row>
        <row r="28">
          <cell r="A28" t="str">
            <v>объект</v>
          </cell>
        </row>
        <row r="29">
          <cell r="A29" t="str">
            <v>объект</v>
          </cell>
        </row>
        <row r="32">
          <cell r="A32" t="str">
            <v>объект, га</v>
          </cell>
        </row>
        <row r="33">
          <cell r="A33" t="str">
            <v>объект</v>
          </cell>
        </row>
        <row r="36">
          <cell r="A36" t="str">
            <v>объект</v>
          </cell>
        </row>
        <row r="37">
          <cell r="A37" t="str">
            <v>объект</v>
          </cell>
        </row>
      </sheetData>
      <sheetData sheetId="16">
        <row r="3">
          <cell r="A3" t="str">
            <v>Расходы на капитальные вложения _____________  на 2010 г.</v>
          </cell>
        </row>
        <row r="8">
          <cell r="B8">
            <v>72.900000000000006</v>
          </cell>
          <cell r="C8">
            <v>13.1</v>
          </cell>
          <cell r="D8">
            <v>72.900000000000006</v>
          </cell>
          <cell r="E8">
            <v>12.9</v>
          </cell>
        </row>
        <row r="9">
          <cell r="B9">
            <v>72.900000000000006</v>
          </cell>
          <cell r="C9">
            <v>13.1</v>
          </cell>
          <cell r="D9">
            <v>72.900000000000006</v>
          </cell>
          <cell r="E9">
            <v>12.9</v>
          </cell>
        </row>
      </sheetData>
      <sheetData sheetId="17">
        <row r="3">
          <cell r="A3" t="str">
            <v>Расходы социального характера _____________  на 2010 г.</v>
          </cell>
        </row>
        <row r="10">
          <cell r="A10" t="str">
            <v>введите название</v>
          </cell>
        </row>
        <row r="11">
          <cell r="A11" t="str">
            <v>премия к 8 Марта</v>
          </cell>
          <cell r="C11">
            <v>3</v>
          </cell>
          <cell r="E11">
            <v>2</v>
          </cell>
          <cell r="F11">
            <v>3</v>
          </cell>
        </row>
        <row r="12">
          <cell r="A12" t="str">
            <v>премия к 23 февраля</v>
          </cell>
          <cell r="C12">
            <v>0</v>
          </cell>
          <cell r="E12">
            <v>0</v>
          </cell>
          <cell r="F12">
            <v>1.8</v>
          </cell>
        </row>
        <row r="13">
          <cell r="A13" t="str">
            <v>введите название</v>
          </cell>
        </row>
        <row r="16">
          <cell r="A16" t="str">
            <v>введите название</v>
          </cell>
        </row>
        <row r="17">
          <cell r="A17" t="str">
            <v>на лечение</v>
          </cell>
          <cell r="C17">
            <v>8.5</v>
          </cell>
          <cell r="E17">
            <v>15</v>
          </cell>
          <cell r="F17">
            <v>18</v>
          </cell>
        </row>
        <row r="18">
          <cell r="A18" t="str">
            <v>подарки детям к Новому году</v>
          </cell>
          <cell r="C18">
            <v>1.75</v>
          </cell>
          <cell r="E18">
            <v>2.1</v>
          </cell>
          <cell r="F18">
            <v>1.75</v>
          </cell>
        </row>
        <row r="19">
          <cell r="A19" t="str">
            <v>введите название</v>
          </cell>
        </row>
        <row r="21">
          <cell r="C21">
            <v>72</v>
          </cell>
          <cell r="E21">
            <v>96</v>
          </cell>
          <cell r="F21">
            <v>110.4</v>
          </cell>
        </row>
        <row r="23">
          <cell r="A23" t="str">
            <v>введите название</v>
          </cell>
        </row>
        <row r="24">
          <cell r="A24" t="str">
            <v>введите название</v>
          </cell>
        </row>
        <row r="26">
          <cell r="B26">
            <v>97.8</v>
          </cell>
          <cell r="D26">
            <v>105.9</v>
          </cell>
        </row>
      </sheetData>
      <sheetData sheetId="18">
        <row r="8">
          <cell r="C8">
            <v>1483.1</v>
          </cell>
          <cell r="E8">
            <v>1442.9</v>
          </cell>
          <cell r="F8">
            <v>1402.8</v>
          </cell>
        </row>
        <row r="9">
          <cell r="C9">
            <v>2.1999999999999999E-2</v>
          </cell>
          <cell r="E9">
            <v>2.1999999999999999E-2</v>
          </cell>
          <cell r="F9">
            <v>2.1999999999999999E-2</v>
          </cell>
        </row>
        <row r="10">
          <cell r="B10">
            <v>35.799999999999997</v>
          </cell>
          <cell r="D10">
            <v>35.799999999999997</v>
          </cell>
        </row>
        <row r="13">
          <cell r="F13">
            <v>1.18</v>
          </cell>
        </row>
        <row r="14">
          <cell r="F14">
            <v>0.46</v>
          </cell>
        </row>
        <row r="15">
          <cell r="F15">
            <v>29.22</v>
          </cell>
        </row>
      </sheetData>
      <sheetData sheetId="19">
        <row r="3">
          <cell r="A3" t="str">
            <v>Калькуляция себестоимости передачи электрической энергии _____</v>
          </cell>
        </row>
        <row r="15">
          <cell r="C15">
            <v>38.4</v>
          </cell>
          <cell r="D15">
            <v>8.8000000000000007</v>
          </cell>
          <cell r="E15">
            <v>38.4</v>
          </cell>
          <cell r="F15">
            <v>8.8000000000000007</v>
          </cell>
        </row>
        <row r="16">
          <cell r="C16">
            <v>7</v>
          </cell>
          <cell r="D16">
            <v>4.3</v>
          </cell>
          <cell r="E16">
            <v>7</v>
          </cell>
          <cell r="F16">
            <v>4.0999999999999996</v>
          </cell>
        </row>
        <row r="23">
          <cell r="C23">
            <v>-695.9</v>
          </cell>
        </row>
      </sheetData>
      <sheetData sheetId="20">
        <row r="3">
          <cell r="A3" t="str">
            <v>Расчет балансовой прибыли, принимаемой при установлении тарифа на передачу электрической энергии _______________________________________________</v>
          </cell>
        </row>
      </sheetData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Баланс энергии"/>
      <sheetName val="Баланс мощности"/>
      <sheetName val="УЕ ВЛЭП 2011-2014"/>
      <sheetName val="УЕ ТП 2011-2014"/>
      <sheetName val="Подконтрольные расходы"/>
      <sheetName val="Ввод выбытие ОС"/>
      <sheetName val="Расчет амортизации"/>
      <sheetName val="Амортизация по уровням напр-я"/>
      <sheetName val="Свод по амортизации"/>
      <sheetName val="Очисления на соц. нужды"/>
      <sheetName val="Сод.зданий и помещений"/>
      <sheetName val="Плата за землю"/>
      <sheetName val="Транспортный налог"/>
      <sheetName val="Налог на имущество"/>
      <sheetName val="Негативное воздействие на ОС"/>
      <sheetName val="Налог на прибыль"/>
      <sheetName val="Аренда имущества"/>
      <sheetName val="Услуги ФСК"/>
      <sheetName val="Прочие НР"/>
      <sheetName val=" КВЛ 2012-2014 "/>
      <sheetName val="Выпадающий доход"/>
      <sheetName val="Результаты деятельности орг-ии"/>
      <sheetName val="Корр. НР"/>
      <sheetName val="Корр. ПО"/>
      <sheetName val="Корр. ИП"/>
      <sheetName val="Корр. КНК"/>
      <sheetName val="НВВ на потери"/>
      <sheetName val="Долгосрочные параметры рег-я"/>
      <sheetName val="Смета общее НВВ"/>
      <sheetName val="TEHSHEET"/>
      <sheetName val="Лист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15">
          <cell r="A15" t="str">
            <v>Добавить</v>
          </cell>
        </row>
        <row r="16">
          <cell r="A16" t="str">
            <v>Всего транспортный налог:</v>
          </cell>
          <cell r="B16" t="str">
            <v>х</v>
          </cell>
          <cell r="C16" t="str">
            <v>х</v>
          </cell>
          <cell r="E16" t="str">
            <v>х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2">
          <cell r="A2" t="str">
            <v xml:space="preserve">                            Расходы на капитальные вложения на 2012 - 2014 годы</v>
          </cell>
        </row>
        <row r="8">
          <cell r="A8" t="str">
            <v>Введите название</v>
          </cell>
        </row>
        <row r="9">
          <cell r="A9" t="str">
            <v>Введите название</v>
          </cell>
        </row>
        <row r="10">
          <cell r="A10" t="str">
            <v>Введите название</v>
          </cell>
        </row>
        <row r="11">
          <cell r="A11" t="str">
            <v>Введите название</v>
          </cell>
        </row>
        <row r="12">
          <cell r="A12" t="str">
            <v>Введите название</v>
          </cell>
        </row>
        <row r="15">
          <cell r="A15" t="str">
            <v>Введите название</v>
          </cell>
        </row>
        <row r="16">
          <cell r="A16" t="str">
            <v>Введите название</v>
          </cell>
        </row>
        <row r="17">
          <cell r="A17" t="str">
            <v>Введите название</v>
          </cell>
        </row>
        <row r="18">
          <cell r="A18" t="str">
            <v>Введите название</v>
          </cell>
        </row>
        <row r="19">
          <cell r="A19" t="str">
            <v>Введите название</v>
          </cell>
        </row>
        <row r="22">
          <cell r="A22" t="str">
            <v>Введите название</v>
          </cell>
        </row>
        <row r="23">
          <cell r="A23" t="str">
            <v>Введите название</v>
          </cell>
        </row>
        <row r="24">
          <cell r="A24" t="str">
            <v>Введите название</v>
          </cell>
        </row>
        <row r="25">
          <cell r="A25" t="str">
            <v>Введите название</v>
          </cell>
        </row>
        <row r="28">
          <cell r="A28" t="str">
            <v>Введите название</v>
          </cell>
        </row>
        <row r="29">
          <cell r="A29" t="str">
            <v>Введите название</v>
          </cell>
        </row>
        <row r="30">
          <cell r="A30" t="str">
            <v>Введите название</v>
          </cell>
        </row>
        <row r="31">
          <cell r="A31" t="str">
            <v>Введите название</v>
          </cell>
        </row>
        <row r="34">
          <cell r="A34" t="str">
            <v>Введите название</v>
          </cell>
        </row>
        <row r="35">
          <cell r="A35" t="str">
            <v>Введите название</v>
          </cell>
        </row>
        <row r="36">
          <cell r="A36" t="str">
            <v>Введите название</v>
          </cell>
        </row>
        <row r="37">
          <cell r="A37" t="str">
            <v>Введите название</v>
          </cell>
        </row>
        <row r="40">
          <cell r="A40" t="str">
            <v>Введите название</v>
          </cell>
        </row>
        <row r="41">
          <cell r="A41" t="str">
            <v>Введите название</v>
          </cell>
        </row>
        <row r="42">
          <cell r="A42" t="str">
            <v>Введите название</v>
          </cell>
        </row>
        <row r="43">
          <cell r="A43" t="str">
            <v>Введите название</v>
          </cell>
        </row>
        <row r="46">
          <cell r="A46" t="str">
            <v>Введите название</v>
          </cell>
        </row>
        <row r="47">
          <cell r="A47" t="str">
            <v>Введите название</v>
          </cell>
        </row>
        <row r="48">
          <cell r="A48" t="str">
            <v>Введите название</v>
          </cell>
        </row>
        <row r="49">
          <cell r="A49" t="str">
            <v>Введите название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Баланс энергии"/>
      <sheetName val="Баланс мощности"/>
      <sheetName val="УЕ ВЛЭП 2011-2014"/>
      <sheetName val="УЕ ТП 2011-2014"/>
      <sheetName val="Подконтрольные расходы"/>
      <sheetName val="Ввод выбытие ОС"/>
      <sheetName val="Расчет амортизации"/>
      <sheetName val="Амортизация по уровням напр-я"/>
      <sheetName val="Свод по амортизации"/>
      <sheetName val="Очисления на соц. нужды"/>
      <sheetName val="Сод.зданий и помещений"/>
      <sheetName val="Плата за землю"/>
      <sheetName val="Транспортный налог"/>
      <sheetName val="Налог на имущество"/>
      <sheetName val="Негативное воздействие на ОС"/>
      <sheetName val="Налог на прибыль"/>
      <sheetName val="Аренда имущества"/>
      <sheetName val="Услуги ФСК"/>
      <sheetName val="Прочие НР"/>
      <sheetName val=" КВЛ 2012-2014 "/>
      <sheetName val="Выпадающий доход"/>
      <sheetName val="Результаты деятельности орг-ии"/>
      <sheetName val="Корр. НР"/>
      <sheetName val="Корр. ПО"/>
      <sheetName val="Корр. ИП"/>
      <sheetName val="Корр. КНК"/>
      <sheetName val="НВВ на потери"/>
      <sheetName val="Долгосрочные параметры рег-я"/>
      <sheetName val="Смета общее НВВ"/>
      <sheetName val="TEHSHEET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7">
          <cell r="B7" t="str">
            <v>x</v>
          </cell>
        </row>
      </sheetData>
      <sheetData sheetId="13">
        <row r="15">
          <cell r="A15" t="str">
            <v>Добавить</v>
          </cell>
        </row>
        <row r="16">
          <cell r="A16" t="str">
            <v>Всего транспортный налог:</v>
          </cell>
          <cell r="B16" t="str">
            <v>х</v>
          </cell>
          <cell r="C16" t="str">
            <v>х</v>
          </cell>
          <cell r="E16" t="str">
            <v>х</v>
          </cell>
        </row>
      </sheetData>
      <sheetData sheetId="14">
        <row r="12">
          <cell r="B12" t="str">
            <v>x</v>
          </cell>
        </row>
      </sheetData>
      <sheetData sheetId="15"/>
      <sheetData sheetId="16"/>
      <sheetData sheetId="17">
        <row r="9">
          <cell r="A9" t="str">
            <v xml:space="preserve">договор  с _____ от_____№  __ </v>
          </cell>
        </row>
      </sheetData>
      <sheetData sheetId="18"/>
      <sheetData sheetId="19"/>
      <sheetData sheetId="20">
        <row r="2">
          <cell r="A2" t="str">
            <v xml:space="preserve">                            Расходы на капитальные вложения на 2012 - 2014 годы</v>
          </cell>
        </row>
        <row r="8">
          <cell r="A8" t="str">
            <v>Введите название</v>
          </cell>
        </row>
        <row r="9">
          <cell r="A9" t="str">
            <v>Введите название</v>
          </cell>
        </row>
        <row r="10">
          <cell r="A10" t="str">
            <v>Введите название</v>
          </cell>
        </row>
        <row r="11">
          <cell r="A11" t="str">
            <v>Введите название</v>
          </cell>
        </row>
        <row r="12">
          <cell r="A12" t="str">
            <v>Введите название</v>
          </cell>
        </row>
        <row r="15">
          <cell r="A15" t="str">
            <v>Введите название</v>
          </cell>
        </row>
        <row r="16">
          <cell r="A16" t="str">
            <v>Введите название</v>
          </cell>
        </row>
        <row r="17">
          <cell r="A17" t="str">
            <v>Введите название</v>
          </cell>
        </row>
        <row r="18">
          <cell r="A18" t="str">
            <v>Введите название</v>
          </cell>
        </row>
        <row r="19">
          <cell r="A19" t="str">
            <v>Введите название</v>
          </cell>
        </row>
        <row r="22">
          <cell r="A22" t="str">
            <v>Введите название</v>
          </cell>
        </row>
        <row r="23">
          <cell r="A23" t="str">
            <v>Введите название</v>
          </cell>
        </row>
        <row r="24">
          <cell r="A24" t="str">
            <v>Введите название</v>
          </cell>
        </row>
        <row r="25">
          <cell r="A25" t="str">
            <v>Введите название</v>
          </cell>
        </row>
        <row r="28">
          <cell r="A28" t="str">
            <v>Введите название</v>
          </cell>
        </row>
        <row r="29">
          <cell r="A29" t="str">
            <v>Введите название</v>
          </cell>
        </row>
        <row r="30">
          <cell r="A30" t="str">
            <v>Введите название</v>
          </cell>
        </row>
        <row r="31">
          <cell r="A31" t="str">
            <v>Введите название</v>
          </cell>
        </row>
        <row r="34">
          <cell r="A34" t="str">
            <v>Введите название</v>
          </cell>
        </row>
        <row r="35">
          <cell r="A35" t="str">
            <v>Введите название</v>
          </cell>
        </row>
        <row r="36">
          <cell r="A36" t="str">
            <v>Введите название</v>
          </cell>
        </row>
        <row r="37">
          <cell r="A37" t="str">
            <v>Введите название</v>
          </cell>
        </row>
        <row r="40">
          <cell r="A40" t="str">
            <v>Введите название</v>
          </cell>
        </row>
        <row r="41">
          <cell r="A41" t="str">
            <v>Введите название</v>
          </cell>
        </row>
        <row r="42">
          <cell r="A42" t="str">
            <v>Введите название</v>
          </cell>
        </row>
        <row r="43">
          <cell r="A43" t="str">
            <v>Введите название</v>
          </cell>
        </row>
        <row r="46">
          <cell r="A46" t="str">
            <v>Введите название</v>
          </cell>
        </row>
        <row r="47">
          <cell r="A47" t="str">
            <v>Введите название</v>
          </cell>
        </row>
        <row r="48">
          <cell r="A48" t="str">
            <v>Введите название</v>
          </cell>
        </row>
        <row r="49">
          <cell r="A49" t="str">
            <v>Введите название</v>
          </cell>
        </row>
      </sheetData>
      <sheetData sheetId="21">
        <row r="7">
          <cell r="A7" t="str">
            <v>Расходы, связанные с компенсацией выпадающих доходов по льготному технологическому присоединению, всего, в том числе: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7">
          <cell r="E7" t="str">
            <v>Январь</v>
          </cell>
        </row>
      </sheetData>
      <sheetData sheetId="3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List01"/>
      <sheetName val="modProv"/>
      <sheetName val="Инструкция"/>
      <sheetName val="Обновление"/>
      <sheetName val="Лог обновления"/>
      <sheetName val="Титульный"/>
      <sheetName val="Справочники"/>
      <sheetName val="P2.1 У.Е. 2014"/>
      <sheetName val="P2.2 У.Е. 2014"/>
      <sheetName val="4 баланс ээ"/>
      <sheetName val="5 баланс мощности"/>
      <sheetName val="6 баланс мощности"/>
      <sheetName val="НВВ РСК 2014 (I пол) МИН"/>
      <sheetName val="НВВ РСК 2014 (II пол) МИН"/>
      <sheetName val="НВВ РСК 2014 МИН"/>
      <sheetName val="НВВ РСК 2014 (I пол) МАКС"/>
      <sheetName val="НВВ РСК 2014 (II пол) МАКС"/>
      <sheetName val="НВВ РСК 2014 МАКС"/>
      <sheetName val="Расчет котловых тарифов"/>
      <sheetName val="Расчет расх. по RAB (2009-2017)"/>
      <sheetName val="Расчет НВВ по RAB (2009-2017)"/>
      <sheetName val="Расчет расх. по RAB (2010-2017)"/>
      <sheetName val="Расчет НВВ по RAB (2010-2017)"/>
      <sheetName val="Расчет расх. по RAB (2011-2017)"/>
      <sheetName val="Расчет НВВ по RAB (2011-2017)"/>
      <sheetName val="Расчет расх. по RAB (2012-2016)"/>
      <sheetName val="Расчет НВВ по RAB (2012-2016)"/>
      <sheetName val="Расчет расх. по RAB (2012-2017)"/>
      <sheetName val="Расчет НВВ по RAB (2012-2017)"/>
      <sheetName val="Расчет расх. по RAB (13-17)корр"/>
      <sheetName val="Расчет НВВ по RAB (13-17)корр"/>
      <sheetName val="Расчет расх. по RAB (13-17)согл"/>
      <sheetName val="Расчет НВВ по RAB (13-17)согл"/>
      <sheetName val="Расчет НВВ"/>
      <sheetName val="Расчет НВВ РСК - индексация"/>
      <sheetName val="Комментарии"/>
      <sheetName val="Проверка"/>
      <sheetName val="modHyp"/>
      <sheetName val="et_union_hor"/>
      <sheetName val="et_union_ver"/>
      <sheetName val="TEHSHEET"/>
      <sheetName val="AllSheetsInThisWorkbook"/>
      <sheetName val="modUpdTemplMain"/>
      <sheetName val="REESTR_ORG"/>
      <sheetName val="modfrmReestr"/>
      <sheetName val="modReestr"/>
      <sheetName val="modList08"/>
      <sheetName val="modList00"/>
    </sheetNames>
    <sheetDataSet>
      <sheetData sheetId="0"/>
      <sheetData sheetId="1"/>
      <sheetData sheetId="2"/>
      <sheetData sheetId="3"/>
      <sheetData sheetId="4"/>
      <sheetData sheetId="5">
        <row r="7">
          <cell r="F7" t="str">
            <v>Владимирская область</v>
          </cell>
        </row>
      </sheetData>
      <sheetData sheetId="6">
        <row r="22">
          <cell r="I22" t="str">
            <v>ООО "Электросистемы"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главление"/>
      <sheetName val="Инф-я"/>
      <sheetName val="Соответствие критериям"/>
      <sheetName val="Баланс энергии"/>
      <sheetName val="Баланс мощности"/>
      <sheetName val="УЕ ВЛЭП 2015-2018"/>
      <sheetName val="УЕ ТП 2015-2018"/>
      <sheetName val="Подконтрольные расходы"/>
      <sheetName val="Расчет аморт. max срок  (эксп)"/>
      <sheetName val="Ввод выбытие ОС  "/>
      <sheetName val="Расчет аморт. max срок "/>
      <sheetName val="Справка по ОС"/>
      <sheetName val="Свод по амортизации"/>
      <sheetName val="Отчислен во внебюдж фонды"/>
      <sheetName val="Расходы рег. орг-ий"/>
      <sheetName val="Аренда имущества"/>
      <sheetName val="Плата за землю"/>
      <sheetName val="Транспортный налог"/>
      <sheetName val="Налог на имущество"/>
      <sheetName val="Налог на прибыль"/>
      <sheetName val="Негативное воздействие на ОС"/>
      <sheetName val="Услуги ФСК"/>
      <sheetName val="Прочие НР"/>
      <sheetName val=" КВЛ"/>
      <sheetName val="Выпадающий доход"/>
      <sheetName val="вып. ДЦТ"/>
      <sheetName val="Расчет выпадающих до 15 кВт экс"/>
      <sheetName val="Расчет выпадающих до 15 кВт"/>
      <sheetName val="Расчет выпадающих до 150 кВт"/>
      <sheetName val="СВОД по % по рассрочке"/>
      <sheetName val="Заявитель1"/>
      <sheetName val="Заявитель2"/>
      <sheetName val="Заявитель3"/>
      <sheetName val="Заявитель4"/>
      <sheetName val="Возврат заемных средств"/>
      <sheetName val="Корр. ПР"/>
      <sheetName val="Корр. ПО"/>
      <sheetName val="Корр. НР"/>
      <sheetName val="Корр. ИП"/>
      <sheetName val="Корр. КНК"/>
      <sheetName val=" НВВ содержание"/>
      <sheetName val="НВВ по данным предпр."/>
      <sheetName val="НВВ по данным экспертов"/>
      <sheetName val="НВВ на потери"/>
      <sheetName val="НВВ для шаблона ЕИАС"/>
      <sheetName val="Таблица № 8.2. "/>
      <sheetName val="Тарифы"/>
      <sheetName val="Форма 1.1"/>
      <sheetName val="Форма 1.2"/>
      <sheetName val="Форма 2.1"/>
      <sheetName val="Форма 2.2"/>
      <sheetName val="форма 2.3"/>
      <sheetName val="форма 2.4"/>
      <sheetName val="форма 3 "/>
      <sheetName val="Выбор оценочного балла"/>
      <sheetName val="2016"/>
      <sheetName val="2017"/>
      <sheetName val="анализ бух баланса"/>
      <sheetName val="анализ"/>
    </sheetNames>
    <sheetDataSet>
      <sheetData sheetId="0" refreshError="1"/>
      <sheetData sheetId="1">
        <row r="9">
          <cell r="C9" t="str">
            <v>ООО «Костеревские городские электрические сети»</v>
          </cell>
        </row>
      </sheetData>
      <sheetData sheetId="2" refreshError="1"/>
      <sheetData sheetId="3">
        <row r="9">
          <cell r="C9">
            <v>52.018500000000003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>
        <row r="47">
          <cell r="E47">
            <v>45185.227341184713</v>
          </cell>
        </row>
      </sheetData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аголовок"/>
      <sheetName val="Содержание"/>
      <sheetName val="СЦТ"/>
      <sheetName val="1.1"/>
      <sheetName val="1.2"/>
      <sheetName val="2.1"/>
      <sheetName val="2.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7.1"/>
      <sheetName val="18"/>
      <sheetName val="18.1"/>
      <sheetName val="18.2"/>
      <sheetName val="19"/>
      <sheetName val="19.1.1"/>
      <sheetName val="19.1.2"/>
      <sheetName val="19.2"/>
      <sheetName val="20"/>
      <sheetName val="20.1"/>
      <sheetName val="21"/>
      <sheetName val="21.1"/>
      <sheetName val="21.2.1"/>
      <sheetName val="21.2.2"/>
      <sheetName val="21.3"/>
      <sheetName val="21.4"/>
      <sheetName val="22"/>
      <sheetName val="23"/>
      <sheetName val="24"/>
      <sheetName val="24.1"/>
      <sheetName val="25"/>
      <sheetName val="25.1"/>
      <sheetName val="26"/>
      <sheetName val="27"/>
      <sheetName val="28"/>
      <sheetName val="28.1"/>
      <sheetName val="28.2"/>
      <sheetName val="28.3"/>
      <sheetName val="29"/>
      <sheetName val="P2.1"/>
      <sheetName val="P2.2"/>
      <sheetName val="2.3"/>
      <sheetName val="таблица фст"/>
      <sheetName val="Производство электроэнергии"/>
      <sheetName val=" НВВ передача"/>
      <sheetName val="Данные"/>
      <sheetName val="П2.1"/>
    </sheetNames>
    <sheetDataSet>
      <sheetData sheetId="0" refreshError="1">
        <row r="14">
          <cell r="B14">
            <v>2005</v>
          </cell>
        </row>
        <row r="15">
          <cell r="B15">
            <v>2004</v>
          </cell>
        </row>
      </sheetData>
      <sheetData sheetId="1">
        <row r="15">
          <cell r="C1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5">
          <cell r="C15">
            <v>0</v>
          </cell>
        </row>
        <row r="24">
          <cell r="C24">
            <v>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. табл."/>
      <sheetName val="Мощность"/>
      <sheetName val="Отпуск ээ"/>
      <sheetName val="Аморт-я"/>
      <sheetName val="Зарплата"/>
      <sheetName val="Вспом. мат-лы"/>
      <sheetName val="Услуги"/>
      <sheetName val="Ремонт"/>
      <sheetName val="Кредиты"/>
      <sheetName val="Прочие затраты"/>
      <sheetName val="соцразвитие"/>
      <sheetName val="Лист13"/>
      <sheetName val="Лист14"/>
      <sheetName val="Лист15"/>
      <sheetName val="Лист16"/>
      <sheetName val="ИТОГИ  по Н,Р,Э,Q"/>
      <sheetName val="Заголовок"/>
      <sheetName val="6"/>
      <sheetName val="эл ст"/>
      <sheetName val="Справочники"/>
      <sheetName val="Закупки"/>
      <sheetName val="Макро"/>
      <sheetName val="УЗ-22(2002)"/>
      <sheetName val="УЗ-21(1кв.) (2)"/>
      <sheetName val="УЗ-21(2002)"/>
      <sheetName val="УЗ-22(3кв.) (2)"/>
      <sheetName val="Производство электроэнергии"/>
      <sheetName val="10"/>
      <sheetName val="11"/>
      <sheetName val="12"/>
      <sheetName val="18.1"/>
      <sheetName val="19.1.1"/>
      <sheetName val="19.1.2"/>
      <sheetName val="19.2"/>
      <sheetName val="2.1"/>
      <sheetName val="21.1"/>
      <sheetName val="21.2.1"/>
      <sheetName val="21.2.2"/>
      <sheetName val="21.4"/>
      <sheetName val="27"/>
      <sheetName val="28.3"/>
      <sheetName val="29"/>
      <sheetName val="7"/>
      <sheetName val="1.1"/>
      <sheetName val="1.2"/>
      <sheetName val="14"/>
      <sheetName val="16"/>
      <sheetName val="18.2"/>
      <sheetName val="18"/>
      <sheetName val="2.2"/>
      <sheetName val="20.1"/>
      <sheetName val="21.3"/>
      <sheetName val="22"/>
      <sheetName val="23"/>
      <sheetName val="24"/>
      <sheetName val="24.1"/>
      <sheetName val="25.1"/>
      <sheetName val="25"/>
      <sheetName val="26"/>
      <sheetName val="28.1"/>
      <sheetName val="28.2"/>
      <sheetName val="28"/>
      <sheetName val="3"/>
      <sheetName val="4"/>
      <sheetName val="5"/>
      <sheetName val="8"/>
      <sheetName val="9"/>
      <sheetName val="P2.1"/>
      <sheetName val="P2.2"/>
      <sheetName val="Калькуляция кв"/>
      <sheetName val="Balance Sheet"/>
      <sheetName val="Константы"/>
      <sheetName val="инвестиции 2007"/>
      <sheetName val="1997"/>
      <sheetName val="1998"/>
      <sheetName val="9-1"/>
      <sheetName val="хар-ка земли 1 "/>
      <sheetName val="Коррект"/>
      <sheetName val="факт 2009 года"/>
      <sheetName val="Факт 2010 года"/>
      <sheetName val="План на 2011 год"/>
      <sheetName val="Свод__табл_"/>
      <sheetName val="Отпуск_ээ"/>
      <sheetName val="Вспом__мат-лы"/>
      <sheetName val="Прочие_затраты"/>
      <sheetName val="ИТОГИ__по_Н,Р,Э,Q"/>
      <sheetName val="эл_ст"/>
      <sheetName val="УЗ-21(1кв_)_(2)"/>
      <sheetName val="УЗ-22(3кв_)_(2)"/>
      <sheetName val="Производство_электроэнергии"/>
      <sheetName val="18_1"/>
      <sheetName val="19_1_1"/>
      <sheetName val="19_1_2"/>
      <sheetName val="19_2"/>
      <sheetName val="2_1"/>
      <sheetName val="21_1"/>
      <sheetName val="21_2_1"/>
      <sheetName val="21_2_2"/>
      <sheetName val="21_4"/>
      <sheetName val="28_3"/>
      <sheetName val="1_1"/>
      <sheetName val="1_2"/>
      <sheetName val="18_2"/>
      <sheetName val="2_2"/>
      <sheetName val="20_1"/>
      <sheetName val="21_3"/>
      <sheetName val="24_1"/>
      <sheetName val="25_1"/>
      <sheetName val="28_1"/>
      <sheetName val="28_2"/>
      <sheetName val="P2_1"/>
      <sheetName val="P2_2"/>
      <sheetName val="инвестиции_2007"/>
      <sheetName val="Калькуляция_кв"/>
      <sheetName val="Balance_Sheet"/>
      <sheetName val="Приложение 1"/>
      <sheetName val="1.11"/>
      <sheetName val="СписочнаяЧисленность"/>
      <sheetName val="Temp_TOV"/>
      <sheetName val="ф.2 за 4 кв.2005"/>
      <sheetName val="БФ-2-8-П"/>
      <sheetName val="FEK 2002.Н"/>
      <sheetName val="Приложение 2.1"/>
      <sheetName val="ГоГРЭС"/>
      <sheetName val="19"/>
      <sheetName val="0"/>
      <sheetName val="1"/>
      <sheetName val="15"/>
      <sheetName val="17.1"/>
      <sheetName val="17"/>
      <sheetName val="20"/>
      <sheetName val="21"/>
      <sheetName val="30"/>
      <sheetName val="ГСМ_УР"/>
      <sheetName val="Услуги ПХ"/>
      <sheetName val="НЗП_УР"/>
      <sheetName val="ЭЭ_УР"/>
      <sheetName val="INV_KR"/>
      <sheetName val="ГСМ_РОК"/>
      <sheetName val="НЗП_РОК"/>
      <sheetName val="ПП"/>
      <sheetName val="ремонты_РОК"/>
      <sheetName val="Ээ_РОК"/>
      <sheetName val="Лист7"/>
      <sheetName val="БДДС"/>
      <sheetName val="БЮДЖЕТ"/>
      <sheetName val="обслуживание"/>
      <sheetName val="Титульный лист С-П"/>
      <sheetName val="2002(v1)"/>
      <sheetName val="ФИНПЛАН"/>
      <sheetName val="13"/>
      <sheetName val="SHPZ"/>
      <sheetName val=" накладные расходы"/>
      <sheetName val="Table"/>
      <sheetName val="Справочник"/>
      <sheetName val="Ожид ФР"/>
      <sheetName val="жилой фонд"/>
      <sheetName val="Справ"/>
      <sheetName val="даты"/>
      <sheetName val="Фин план"/>
      <sheetName val="Свод__табл_1"/>
      <sheetName val="Отпуск_ээ1"/>
      <sheetName val="Вспом__мат-лы1"/>
      <sheetName val="Прочие_затраты1"/>
      <sheetName val="ИТОГИ__по_Н,Р,Э,Q1"/>
      <sheetName val="эл_ст1"/>
      <sheetName val="Производство_электроэнергии1"/>
      <sheetName val="18_11"/>
      <sheetName val="19_1_11"/>
      <sheetName val="19_1_21"/>
      <sheetName val="19_21"/>
      <sheetName val="2_11"/>
      <sheetName val="21_11"/>
      <sheetName val="21_2_11"/>
      <sheetName val="21_2_21"/>
      <sheetName val="21_41"/>
      <sheetName val="28_31"/>
      <sheetName val="1_11"/>
      <sheetName val="1_21"/>
      <sheetName val="18_21"/>
      <sheetName val="2_21"/>
      <sheetName val="20_11"/>
      <sheetName val="21_31"/>
      <sheetName val="24_11"/>
      <sheetName val="25_11"/>
      <sheetName val="28_11"/>
      <sheetName val="28_21"/>
      <sheetName val="P2_11"/>
      <sheetName val="P2_21"/>
      <sheetName val="УЗ-21(1кв_)_(2)1"/>
      <sheetName val="УЗ-22(3кв_)_(2)1"/>
      <sheetName val="Калькуляция_кв1"/>
      <sheetName val="Balance_Sheet1"/>
      <sheetName val="инвестиции_20071"/>
      <sheetName val="хар-ка_земли_1_"/>
      <sheetName val="Приложение_1"/>
      <sheetName val="факт_2009_года"/>
      <sheetName val="Факт_2010_года"/>
      <sheetName val="План_на_2011_год"/>
      <sheetName val="1_111"/>
      <sheetName val="ф_2_за_4_кв_2005"/>
      <sheetName val="FEK_2002_Н"/>
      <sheetName val="Приложение_2_1"/>
      <sheetName val="17_1"/>
      <sheetName val="Услуги_ПХ"/>
      <sheetName val="Титульный_лист_С-П"/>
      <sheetName val="_накладные_расходы"/>
      <sheetName val="Ожид_ФР"/>
      <sheetName val="жилой_фонд"/>
      <sheetName val="Фин_план"/>
      <sheetName val="Свод__табл_2"/>
      <sheetName val="Отпуск_ээ2"/>
      <sheetName val="Вспом__мат-лы2"/>
      <sheetName val="Прочие_затраты2"/>
      <sheetName val="ИТОГИ__по_Н,Р,Э,Q2"/>
      <sheetName val="эл_ст2"/>
      <sheetName val="Производство_электроэнергии2"/>
      <sheetName val="18_12"/>
      <sheetName val="19_1_12"/>
      <sheetName val="19_1_22"/>
      <sheetName val="19_22"/>
      <sheetName val="2_12"/>
      <sheetName val="21_12"/>
      <sheetName val="21_2_12"/>
      <sheetName val="21_2_22"/>
      <sheetName val="21_42"/>
      <sheetName val="28_32"/>
      <sheetName val="1_12"/>
      <sheetName val="1_22"/>
      <sheetName val="18_22"/>
      <sheetName val="2_22"/>
      <sheetName val="20_12"/>
      <sheetName val="21_32"/>
      <sheetName val="24_12"/>
      <sheetName val="25_12"/>
      <sheetName val="28_12"/>
      <sheetName val="28_22"/>
      <sheetName val="P2_12"/>
      <sheetName val="P2_22"/>
      <sheetName val="УЗ-21(1кв_)_(2)2"/>
      <sheetName val="УЗ-22(3кв_)_(2)2"/>
      <sheetName val="Калькуляция_кв2"/>
      <sheetName val="Balance_Sheet2"/>
      <sheetName val="инвестиции_20072"/>
      <sheetName val="хар-ка_земли_1_1"/>
      <sheetName val="Приложение_11"/>
      <sheetName val="факт_2009_года1"/>
      <sheetName val="Факт_2010_года1"/>
      <sheetName val="План_на_2011_год1"/>
      <sheetName val="1_112"/>
      <sheetName val="ф_2_за_4_кв_20051"/>
      <sheetName val="FEK_2002_Н1"/>
      <sheetName val="Приложение_2_11"/>
      <sheetName val="17_11"/>
      <sheetName val="Услуги_ПХ1"/>
      <sheetName val="Титульный_лист_С-П1"/>
      <sheetName val="_накладные_расходы1"/>
      <sheetName val="Ожид_ФР1"/>
      <sheetName val="жилой_фонд1"/>
      <sheetName val="Фин_план1"/>
      <sheetName val="Свод__табл_3"/>
      <sheetName val="Отпуск_ээ3"/>
      <sheetName val="Вспом__мат-лы3"/>
      <sheetName val="Прочие_затраты3"/>
      <sheetName val="ИТОГИ__по_Н,Р,Э,Q3"/>
      <sheetName val="эл_ст3"/>
      <sheetName val="Производство_электроэнергии3"/>
      <sheetName val="18_13"/>
      <sheetName val="19_1_13"/>
      <sheetName val="19_1_23"/>
      <sheetName val="19_23"/>
      <sheetName val="2_13"/>
      <sheetName val="21_13"/>
      <sheetName val="21_2_13"/>
      <sheetName val="21_2_23"/>
      <sheetName val="21_43"/>
      <sheetName val="28_33"/>
      <sheetName val="1_13"/>
      <sheetName val="1_23"/>
      <sheetName val="18_23"/>
      <sheetName val="2_23"/>
      <sheetName val="20_13"/>
      <sheetName val="21_33"/>
      <sheetName val="24_13"/>
      <sheetName val="25_13"/>
      <sheetName val="28_13"/>
      <sheetName val="28_23"/>
      <sheetName val="P2_13"/>
      <sheetName val="P2_23"/>
      <sheetName val="УЗ-21(1кв_)_(2)3"/>
      <sheetName val="УЗ-22(3кв_)_(2)3"/>
      <sheetName val="Калькуляция_кв3"/>
      <sheetName val="Balance_Sheet3"/>
      <sheetName val="инвестиции_20073"/>
      <sheetName val="хар-ка_земли_1_2"/>
      <sheetName val="Приложение_12"/>
      <sheetName val="факт_2009_года2"/>
      <sheetName val="Факт_2010_года2"/>
      <sheetName val="План_на_2011_год2"/>
      <sheetName val="1_113"/>
      <sheetName val="ф_2_за_4_кв_20052"/>
      <sheetName val="FEK_2002_Н2"/>
      <sheetName val="Приложение_2_12"/>
      <sheetName val="17_12"/>
      <sheetName val="Услуги_ПХ2"/>
      <sheetName val="Титульный_лист_С-П2"/>
      <sheetName val="_накладные_расходы2"/>
      <sheetName val="Ожид_ФР2"/>
      <sheetName val="жилой_фонд2"/>
      <sheetName val="Фин_план2"/>
      <sheetName val="ИТ-бюджет"/>
      <sheetName val="Списки"/>
      <sheetName val="Дебет_Кредит"/>
      <sheetName val="2007"/>
      <sheetName val="ETС"/>
      <sheetName val="Исходные данные и тариф ЭЛЕКТР"/>
      <sheetName val="Детализация"/>
      <sheetName val="Справочник затрат_СБ"/>
      <sheetName val="Лизинг"/>
      <sheetName val="Классификатор1"/>
      <sheetName val="sapactivexlhiddensheet"/>
      <sheetName val="расшифровка"/>
      <sheetName val="ГПУ"/>
      <sheetName val="ДРЭУ"/>
      <sheetName val="МП"/>
      <sheetName val="МСЧ"/>
      <sheetName val="НГДУ"/>
      <sheetName val="РМУ"/>
      <sheetName val="РЭУ"/>
      <sheetName val="СБ"/>
      <sheetName val="СРТ"/>
      <sheetName val="УА"/>
      <sheetName val="УГРиЛМ"/>
      <sheetName val="УИиРС"/>
      <sheetName val="УИТ"/>
      <sheetName val="УНИПР"/>
      <sheetName val="УОМ"/>
      <sheetName val="УСО"/>
      <sheetName val="УТС"/>
      <sheetName val="УТТиСТ"/>
      <sheetName val="ЯРЭУ"/>
      <sheetName val="ЯСК"/>
      <sheetName val="Коды статей"/>
      <sheetName val="CTN"/>
      <sheetName val="TC"/>
      <sheetName val="Data"/>
      <sheetName val="Cover"/>
      <sheetName val="FES"/>
      <sheetName val="июнь9"/>
      <sheetName val="Лист1"/>
      <sheetName val="Тарифы _ЗН"/>
      <sheetName val="Тарифы _СК"/>
      <sheetName val="исходные данные"/>
      <sheetName val="Исходные"/>
      <sheetName val="Номенклатура"/>
      <sheetName val="расчет тарифов"/>
      <sheetName val="свод"/>
      <sheetName val="продВ(I)"/>
      <sheetName val="У-Алд_наслегаХранение"/>
      <sheetName val="РСД ИА "/>
      <sheetName val="Проценты"/>
      <sheetName val="1.19.1 произв тэ"/>
      <sheetName val="План Газпрома"/>
      <sheetName val="01-02 (БДиР Общества)"/>
      <sheetName val="Настр"/>
      <sheetName val="t_настройки"/>
      <sheetName val="Внеш Совме"/>
      <sheetName val="AddList"/>
      <sheetName val="AddList "/>
      <sheetName val="Расчёт НВВ по RAB"/>
      <sheetName val="TEHSHEET"/>
      <sheetName val="Стоимость ЭЭ"/>
    </sheetNames>
    <sheetDataSet>
      <sheetData sheetId="0">
        <row r="2">
          <cell r="A2">
            <v>1.0489999999999999</v>
          </cell>
        </row>
      </sheetData>
      <sheetData sheetId="1">
        <row r="2">
          <cell r="A2">
            <v>1.0489999999999999</v>
          </cell>
        </row>
      </sheetData>
      <sheetData sheetId="2">
        <row r="2">
          <cell r="A2">
            <v>1.0489999999999999</v>
          </cell>
        </row>
      </sheetData>
      <sheetData sheetId="3">
        <row r="2">
          <cell r="A2">
            <v>1.0489999999999999</v>
          </cell>
        </row>
      </sheetData>
      <sheetData sheetId="4">
        <row r="2">
          <cell r="A2">
            <v>1.0489999999999999</v>
          </cell>
        </row>
      </sheetData>
      <sheetData sheetId="5">
        <row r="2">
          <cell r="A2">
            <v>1.0489999999999999</v>
          </cell>
        </row>
      </sheetData>
      <sheetData sheetId="6">
        <row r="2">
          <cell r="A2">
            <v>1.0489999999999999</v>
          </cell>
        </row>
      </sheetData>
      <sheetData sheetId="7">
        <row r="2">
          <cell r="A2">
            <v>1.0489999999999999</v>
          </cell>
        </row>
      </sheetData>
      <sheetData sheetId="8">
        <row r="2">
          <cell r="A2">
            <v>1.0489999999999999</v>
          </cell>
        </row>
      </sheetData>
      <sheetData sheetId="9">
        <row r="2">
          <cell r="A2">
            <v>1.0489999999999999</v>
          </cell>
        </row>
      </sheetData>
      <sheetData sheetId="10">
        <row r="2">
          <cell r="A2">
            <v>1.0489999999999999</v>
          </cell>
        </row>
      </sheetData>
      <sheetData sheetId="11" refreshError="1">
        <row r="2">
          <cell r="A2">
            <v>1.0489999999999999</v>
          </cell>
          <cell r="B2">
            <v>1.0860000000000001</v>
          </cell>
          <cell r="C2">
            <v>1.091</v>
          </cell>
          <cell r="D2">
            <v>1.1240000000000001</v>
          </cell>
        </row>
      </sheetData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2:E113"/>
  <sheetViews>
    <sheetView tabSelected="1" topLeftCell="A7" zoomScaleNormal="100" zoomScaleSheetLayoutView="100" zoomScalePageLayoutView="85" workbookViewId="0">
      <selection activeCell="E26" sqref="E26"/>
    </sheetView>
  </sheetViews>
  <sheetFormatPr defaultRowHeight="13.2"/>
  <cols>
    <col min="2" max="2" width="59.5546875" customWidth="1"/>
    <col min="3" max="3" width="67.6640625" customWidth="1"/>
  </cols>
  <sheetData>
    <row r="2" spans="1:5" ht="17.399999999999999">
      <c r="A2" s="325"/>
      <c r="B2" s="325"/>
      <c r="C2" s="325"/>
    </row>
    <row r="3" spans="1:5" ht="15.6">
      <c r="C3" s="3"/>
    </row>
    <row r="5" spans="1:5" ht="17.399999999999999">
      <c r="B5" s="324" t="s">
        <v>40</v>
      </c>
      <c r="C5" s="324"/>
      <c r="E5" s="2"/>
    </row>
    <row r="6" spans="1:5" ht="18.600000000000001" thickBot="1">
      <c r="B6" s="1"/>
      <c r="C6" s="1"/>
    </row>
    <row r="7" spans="1:5" ht="16.2" thickBot="1">
      <c r="A7" s="137" t="s">
        <v>18</v>
      </c>
      <c r="B7" s="138" t="s">
        <v>22</v>
      </c>
      <c r="C7" s="138" t="s">
        <v>23</v>
      </c>
    </row>
    <row r="8" spans="1:5" ht="15.6">
      <c r="A8" s="139" t="s">
        <v>1</v>
      </c>
      <c r="B8" s="140" t="s">
        <v>25</v>
      </c>
      <c r="C8" s="141"/>
    </row>
    <row r="9" spans="1:5" ht="18.600000000000001" customHeight="1">
      <c r="A9" s="139"/>
      <c r="B9" s="142" t="s">
        <v>27</v>
      </c>
      <c r="C9" s="141" t="s">
        <v>288</v>
      </c>
    </row>
    <row r="10" spans="1:5" ht="18.600000000000001" customHeight="1">
      <c r="A10" s="143"/>
      <c r="B10" s="140" t="s">
        <v>26</v>
      </c>
      <c r="C10" s="250" t="s">
        <v>289</v>
      </c>
    </row>
    <row r="11" spans="1:5" ht="18.600000000000001" customHeight="1">
      <c r="A11" s="143" t="s">
        <v>2</v>
      </c>
      <c r="B11" s="142" t="s">
        <v>20</v>
      </c>
      <c r="C11" s="141" t="s">
        <v>290</v>
      </c>
    </row>
    <row r="12" spans="1:5" ht="15.6">
      <c r="A12" s="143" t="s">
        <v>3</v>
      </c>
      <c r="B12" s="144" t="s">
        <v>28</v>
      </c>
      <c r="C12" s="141"/>
    </row>
    <row r="13" spans="1:5" ht="15.6">
      <c r="A13" s="143"/>
      <c r="B13" s="144" t="s">
        <v>29</v>
      </c>
      <c r="C13" s="141" t="s">
        <v>291</v>
      </c>
    </row>
    <row r="14" spans="1:5" ht="15.6">
      <c r="A14" s="143"/>
      <c r="B14" s="144" t="s">
        <v>30</v>
      </c>
      <c r="C14" s="141" t="s">
        <v>291</v>
      </c>
    </row>
    <row r="15" spans="1:5" ht="15.6">
      <c r="A15" s="143" t="s">
        <v>4</v>
      </c>
      <c r="B15" s="144" t="s">
        <v>13</v>
      </c>
      <c r="C15" s="141">
        <v>71006002836</v>
      </c>
    </row>
    <row r="16" spans="1:5" ht="15.6">
      <c r="A16" s="143" t="s">
        <v>5</v>
      </c>
      <c r="B16" s="144" t="s">
        <v>14</v>
      </c>
      <c r="C16" s="141">
        <v>785050001</v>
      </c>
    </row>
    <row r="17" spans="1:3" ht="15.6">
      <c r="A17" s="143" t="s">
        <v>7</v>
      </c>
      <c r="B17" s="144" t="s">
        <v>31</v>
      </c>
      <c r="C17" s="141" t="s">
        <v>305</v>
      </c>
    </row>
    <row r="18" spans="1:3" ht="15.6">
      <c r="A18" s="143"/>
      <c r="B18" s="144" t="s">
        <v>32</v>
      </c>
      <c r="C18" s="141" t="s">
        <v>306</v>
      </c>
    </row>
    <row r="19" spans="1:3" ht="15.6">
      <c r="A19" s="143"/>
      <c r="B19" s="144" t="s">
        <v>33</v>
      </c>
      <c r="C19" s="141" t="s">
        <v>292</v>
      </c>
    </row>
    <row r="20" spans="1:3" ht="15.6">
      <c r="A20" s="143" t="s">
        <v>8</v>
      </c>
      <c r="B20" s="144" t="s">
        <v>12</v>
      </c>
      <c r="C20" s="141" t="s">
        <v>293</v>
      </c>
    </row>
    <row r="21" spans="1:3" ht="15.6">
      <c r="A21" s="143"/>
      <c r="B21" s="144" t="s">
        <v>32</v>
      </c>
      <c r="C21" s="141" t="s">
        <v>294</v>
      </c>
    </row>
    <row r="22" spans="1:3" ht="15.6">
      <c r="A22" s="143" t="s">
        <v>10</v>
      </c>
      <c r="B22" s="144" t="s">
        <v>17</v>
      </c>
      <c r="C22" s="141" t="s">
        <v>295</v>
      </c>
    </row>
    <row r="23" spans="1:3" ht="15.6">
      <c r="A23" s="143"/>
      <c r="B23" s="144" t="s">
        <v>32</v>
      </c>
      <c r="C23" s="141" t="s">
        <v>296</v>
      </c>
    </row>
    <row r="24" spans="1:3" ht="15.6">
      <c r="A24" s="143" t="s">
        <v>21</v>
      </c>
      <c r="B24" s="144" t="s">
        <v>34</v>
      </c>
      <c r="C24" s="141" t="s">
        <v>324</v>
      </c>
    </row>
    <row r="25" spans="1:3" ht="15.6">
      <c r="A25" s="143"/>
      <c r="B25" s="144" t="s">
        <v>32</v>
      </c>
      <c r="C25" s="141" t="s">
        <v>297</v>
      </c>
    </row>
    <row r="26" spans="1:3" ht="15.6">
      <c r="A26" s="143" t="s">
        <v>19</v>
      </c>
      <c r="B26" s="144" t="s">
        <v>35</v>
      </c>
      <c r="C26" s="141" t="s">
        <v>298</v>
      </c>
    </row>
    <row r="27" spans="1:3" ht="15.6">
      <c r="A27" s="143"/>
      <c r="B27" s="144" t="s">
        <v>32</v>
      </c>
      <c r="C27" s="141" t="s">
        <v>304</v>
      </c>
    </row>
    <row r="28" spans="1:3" ht="15.6">
      <c r="A28" s="143"/>
      <c r="B28" s="144" t="s">
        <v>33</v>
      </c>
      <c r="C28" s="141" t="s">
        <v>299</v>
      </c>
    </row>
    <row r="29" spans="1:3" ht="15.6">
      <c r="A29" s="143" t="s">
        <v>24</v>
      </c>
      <c r="B29" s="144" t="s">
        <v>15</v>
      </c>
      <c r="C29" s="141"/>
    </row>
    <row r="30" spans="1:3" ht="15.6">
      <c r="A30" s="143"/>
      <c r="B30" s="144" t="s">
        <v>36</v>
      </c>
      <c r="C30" s="145" t="s">
        <v>300</v>
      </c>
    </row>
    <row r="31" spans="1:3" ht="15.6">
      <c r="A31" s="143"/>
      <c r="B31" s="144" t="s">
        <v>37</v>
      </c>
      <c r="C31" s="145" t="s">
        <v>301</v>
      </c>
    </row>
    <row r="32" spans="1:3" ht="15.6">
      <c r="A32" s="143"/>
      <c r="B32" s="144" t="s">
        <v>38</v>
      </c>
      <c r="C32" s="145" t="s">
        <v>302</v>
      </c>
    </row>
    <row r="33" spans="1:3" ht="16.2" thickBot="1">
      <c r="A33" s="146"/>
      <c r="B33" s="147" t="s">
        <v>16</v>
      </c>
      <c r="C33" s="148" t="s">
        <v>303</v>
      </c>
    </row>
    <row r="35" spans="1:3" ht="126" customHeight="1">
      <c r="A35" s="326" t="s">
        <v>210</v>
      </c>
      <c r="B35" s="326"/>
      <c r="C35" s="326"/>
    </row>
    <row r="36" spans="1:3">
      <c r="A36" s="120"/>
      <c r="B36" s="120"/>
      <c r="C36" s="120"/>
    </row>
    <row r="37" spans="1:3" ht="39" customHeight="1">
      <c r="A37" s="327" t="s">
        <v>155</v>
      </c>
      <c r="B37" s="327"/>
      <c r="C37" s="327"/>
    </row>
    <row r="38" spans="1:3" ht="22.5" customHeight="1">
      <c r="A38" s="328" t="s">
        <v>156</v>
      </c>
      <c r="B38" s="328"/>
      <c r="C38" s="328"/>
    </row>
    <row r="39" spans="1:3" ht="94.5" customHeight="1">
      <c r="A39" s="322" t="s">
        <v>157</v>
      </c>
      <c r="B39" s="322"/>
      <c r="C39" s="322"/>
    </row>
    <row r="40" spans="1:3" s="118" customFormat="1" ht="138.75" customHeight="1">
      <c r="A40" s="329" t="s">
        <v>205</v>
      </c>
      <c r="B40" s="329"/>
      <c r="C40" s="329"/>
    </row>
    <row r="41" spans="1:3" ht="36.75" customHeight="1">
      <c r="A41" s="323" t="s">
        <v>158</v>
      </c>
      <c r="B41" s="323"/>
      <c r="C41" s="323"/>
    </row>
    <row r="42" spans="1:3" ht="126.75" customHeight="1">
      <c r="A42" s="322" t="s">
        <v>159</v>
      </c>
      <c r="B42" s="322"/>
      <c r="C42" s="322"/>
    </row>
    <row r="44" spans="1:3">
      <c r="A44" s="132"/>
    </row>
    <row r="101" spans="1:2" hidden="1">
      <c r="A101">
        <v>1</v>
      </c>
      <c r="B101" t="s">
        <v>160</v>
      </c>
    </row>
    <row r="102" spans="1:2" hidden="1">
      <c r="A102">
        <v>2</v>
      </c>
      <c r="B102" t="s">
        <v>161</v>
      </c>
    </row>
    <row r="103" spans="1:2" hidden="1">
      <c r="A103">
        <v>3</v>
      </c>
      <c r="B103" t="s">
        <v>162</v>
      </c>
    </row>
    <row r="104" spans="1:2" hidden="1">
      <c r="A104">
        <v>4</v>
      </c>
      <c r="B104" t="s">
        <v>163</v>
      </c>
    </row>
    <row r="105" spans="1:2" hidden="1">
      <c r="A105">
        <v>5</v>
      </c>
      <c r="B105" t="s">
        <v>164</v>
      </c>
    </row>
    <row r="106" spans="1:2" hidden="1">
      <c r="A106">
        <v>6</v>
      </c>
      <c r="B106" t="s">
        <v>188</v>
      </c>
    </row>
    <row r="107" spans="1:2" hidden="1">
      <c r="A107">
        <v>7</v>
      </c>
      <c r="B107" t="s">
        <v>165</v>
      </c>
    </row>
    <row r="108" spans="1:2" hidden="1">
      <c r="A108">
        <v>8</v>
      </c>
      <c r="B108" t="s">
        <v>166</v>
      </c>
    </row>
    <row r="109" spans="1:2" hidden="1">
      <c r="A109">
        <v>9</v>
      </c>
      <c r="B109" t="s">
        <v>203</v>
      </c>
    </row>
    <row r="110" spans="1:2" hidden="1">
      <c r="A110">
        <v>10</v>
      </c>
      <c r="B110" t="s">
        <v>167</v>
      </c>
    </row>
    <row r="111" spans="1:2" hidden="1">
      <c r="A111">
        <v>11</v>
      </c>
      <c r="B111" t="s">
        <v>168</v>
      </c>
    </row>
    <row r="112" spans="1:2" hidden="1">
      <c r="A112">
        <v>12</v>
      </c>
      <c r="B112" t="s">
        <v>169</v>
      </c>
    </row>
    <row r="113" spans="1:2" hidden="1">
      <c r="A113">
        <v>13</v>
      </c>
      <c r="B113" t="s">
        <v>189</v>
      </c>
    </row>
  </sheetData>
  <mergeCells count="9">
    <mergeCell ref="A39:C39"/>
    <mergeCell ref="A41:C41"/>
    <mergeCell ref="A42:C42"/>
    <mergeCell ref="B5:C5"/>
    <mergeCell ref="A2:C2"/>
    <mergeCell ref="A35:C35"/>
    <mergeCell ref="A37:C37"/>
    <mergeCell ref="A38:C38"/>
    <mergeCell ref="A40:C40"/>
  </mergeCells>
  <phoneticPr fontId="29" type="noConversion"/>
  <pageMargins left="0.55118110236220474" right="0.55118110236220474" top="0.65803571428571428" bottom="0.59055118110236227" header="0.51181102362204722" footer="0.51181102362204722"/>
  <pageSetup paperSize="9" scale="68" orientation="portrait" r:id="rId1"/>
  <headerFooter alignWithMargins="0">
    <oddHeader xml:space="preserve">&amp;C&amp;"Algerian,полужирный"&amp;12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theme="0" tint="-0.34998626667073579"/>
  </sheetPr>
  <dimension ref="A1:F30"/>
  <sheetViews>
    <sheetView view="pageBreakPreview" topLeftCell="A10" zoomScale="130" zoomScaleNormal="100" zoomScaleSheetLayoutView="130" workbookViewId="0">
      <selection activeCell="Z15" sqref="Y15:Z16"/>
    </sheetView>
  </sheetViews>
  <sheetFormatPr defaultColWidth="0.88671875" defaultRowHeight="13.8"/>
  <cols>
    <col min="1" max="1" width="5.6640625" style="22" customWidth="1"/>
    <col min="2" max="2" width="46.44140625" style="22" customWidth="1"/>
    <col min="3" max="3" width="22.33203125" style="22" customWidth="1"/>
    <col min="4" max="4" width="40.6640625" style="22" customWidth="1"/>
    <col min="5" max="16384" width="0.88671875" style="22"/>
  </cols>
  <sheetData>
    <row r="1" spans="1:6" s="16" customFormat="1" ht="15" customHeight="1"/>
    <row r="2" spans="1:6" s="17" customFormat="1" ht="33" customHeight="1">
      <c r="A2" s="330" t="s">
        <v>314</v>
      </c>
      <c r="B2" s="330"/>
      <c r="C2" s="330"/>
      <c r="D2" s="330"/>
    </row>
    <row r="3" spans="1:6" s="17" customFormat="1" ht="17.399999999999999">
      <c r="A3" s="174"/>
      <c r="B3" s="174"/>
      <c r="C3" s="175"/>
      <c r="D3" s="174"/>
    </row>
    <row r="4" spans="1:6" s="17" customFormat="1" ht="17.399999999999999">
      <c r="A4" s="176"/>
      <c r="B4" s="333" t="str">
        <f>'Инф-я'!C9</f>
        <v>АО "АК "Туламашзавод"</v>
      </c>
      <c r="C4" s="333"/>
      <c r="D4" s="333"/>
      <c r="E4" s="18"/>
      <c r="F4" s="18"/>
    </row>
    <row r="5" spans="1:6" s="17" customFormat="1" ht="15.6">
      <c r="A5" s="89"/>
      <c r="B5" s="90"/>
      <c r="C5" s="90"/>
      <c r="D5" s="90"/>
      <c r="E5" s="89"/>
      <c r="F5" s="89"/>
    </row>
    <row r="6" spans="1:6" s="16" customFormat="1" ht="13.5" customHeight="1" thickBot="1">
      <c r="A6" s="331" t="s">
        <v>71</v>
      </c>
      <c r="B6" s="331"/>
      <c r="C6" s="331"/>
      <c r="D6" s="331"/>
      <c r="E6" s="19"/>
      <c r="F6" s="19"/>
    </row>
    <row r="7" spans="1:6" s="16" customFormat="1" ht="57.75" customHeight="1">
      <c r="A7" s="170" t="s">
        <v>6</v>
      </c>
      <c r="B7" s="171" t="s">
        <v>57</v>
      </c>
      <c r="C7" s="172" t="s">
        <v>72</v>
      </c>
      <c r="D7" s="173" t="s">
        <v>73</v>
      </c>
    </row>
    <row r="8" spans="1:6" s="16" customFormat="1" ht="14.25" customHeight="1">
      <c r="A8" s="125">
        <v>1</v>
      </c>
      <c r="B8" s="126">
        <v>2</v>
      </c>
      <c r="C8" s="127">
        <v>3</v>
      </c>
      <c r="D8" s="128">
        <v>4</v>
      </c>
    </row>
    <row r="9" spans="1:6" ht="15.6">
      <c r="A9" s="20">
        <v>1</v>
      </c>
      <c r="B9" s="21" t="s">
        <v>70</v>
      </c>
      <c r="C9" s="95">
        <v>0</v>
      </c>
      <c r="D9" s="96">
        <v>27</v>
      </c>
    </row>
    <row r="10" spans="1:6" ht="15.6">
      <c r="A10" s="20">
        <v>2</v>
      </c>
      <c r="B10" s="23" t="s">
        <v>69</v>
      </c>
      <c r="C10" s="95">
        <v>0</v>
      </c>
      <c r="D10" s="96">
        <v>27</v>
      </c>
    </row>
    <row r="11" spans="1:6" ht="15.6">
      <c r="A11" s="20">
        <v>3</v>
      </c>
      <c r="B11" s="23" t="s">
        <v>68</v>
      </c>
      <c r="C11" s="95">
        <v>0</v>
      </c>
      <c r="D11" s="96">
        <v>27</v>
      </c>
    </row>
    <row r="12" spans="1:6" ht="15.6">
      <c r="A12" s="20">
        <v>4</v>
      </c>
      <c r="B12" s="23" t="s">
        <v>67</v>
      </c>
      <c r="C12" s="95">
        <v>0</v>
      </c>
      <c r="D12" s="96">
        <v>27</v>
      </c>
    </row>
    <row r="13" spans="1:6" ht="15.6">
      <c r="A13" s="20">
        <v>5</v>
      </c>
      <c r="B13" s="23" t="s">
        <v>66</v>
      </c>
      <c r="C13" s="95">
        <v>0</v>
      </c>
      <c r="D13" s="96">
        <v>27</v>
      </c>
    </row>
    <row r="14" spans="1:6" ht="15.6">
      <c r="A14" s="20">
        <v>6</v>
      </c>
      <c r="B14" s="23" t="s">
        <v>65</v>
      </c>
      <c r="C14" s="95">
        <v>0</v>
      </c>
      <c r="D14" s="96">
        <v>27</v>
      </c>
    </row>
    <row r="15" spans="1:6" ht="15.6">
      <c r="A15" s="20">
        <v>7</v>
      </c>
      <c r="B15" s="23" t="s">
        <v>64</v>
      </c>
      <c r="C15" s="95">
        <v>0</v>
      </c>
      <c r="D15" s="96">
        <v>27</v>
      </c>
    </row>
    <row r="16" spans="1:6" ht="15.6">
      <c r="A16" s="20">
        <v>8</v>
      </c>
      <c r="B16" s="23" t="s">
        <v>63</v>
      </c>
      <c r="C16" s="95">
        <v>0</v>
      </c>
      <c r="D16" s="96">
        <v>27</v>
      </c>
    </row>
    <row r="17" spans="1:5" ht="15.6">
      <c r="A17" s="20">
        <v>9</v>
      </c>
      <c r="B17" s="23" t="s">
        <v>62</v>
      </c>
      <c r="C17" s="95">
        <v>0</v>
      </c>
      <c r="D17" s="96">
        <v>27</v>
      </c>
    </row>
    <row r="18" spans="1:5" ht="15.6">
      <c r="A18" s="20">
        <v>10</v>
      </c>
      <c r="B18" s="23" t="s">
        <v>61</v>
      </c>
      <c r="C18" s="95">
        <v>0</v>
      </c>
      <c r="D18" s="96">
        <v>27</v>
      </c>
    </row>
    <row r="19" spans="1:5" ht="15.6">
      <c r="A19" s="20">
        <v>11</v>
      </c>
      <c r="B19" s="23" t="s">
        <v>60</v>
      </c>
      <c r="C19" s="95">
        <v>0</v>
      </c>
      <c r="D19" s="96">
        <v>27</v>
      </c>
    </row>
    <row r="20" spans="1:5" ht="16.2" thickBot="1">
      <c r="A20" s="24">
        <v>12</v>
      </c>
      <c r="B20" s="91" t="s">
        <v>59</v>
      </c>
      <c r="C20" s="97">
        <v>0</v>
      </c>
      <c r="D20" s="96">
        <v>27</v>
      </c>
    </row>
    <row r="21" spans="1:5">
      <c r="D21" s="25"/>
    </row>
    <row r="22" spans="1:5" ht="17.399999999999999">
      <c r="A22" s="334" t="s">
        <v>154</v>
      </c>
      <c r="B22" s="334"/>
      <c r="C22" s="335" t="str">
        <f>'Инф-я'!$C$17</f>
        <v>Черкасов Александр Николаевич</v>
      </c>
      <c r="D22" s="335"/>
      <c r="E22" s="335"/>
    </row>
    <row r="24" spans="1:5" ht="15.6">
      <c r="B24" s="26"/>
    </row>
    <row r="27" spans="1:5">
      <c r="A27" s="332" t="s">
        <v>74</v>
      </c>
      <c r="B27" s="332"/>
      <c r="C27" s="332"/>
      <c r="D27" s="332"/>
    </row>
    <row r="28" spans="1:5" ht="27.45" customHeight="1">
      <c r="A28" s="332"/>
      <c r="B28" s="332"/>
      <c r="C28" s="332"/>
      <c r="D28" s="332"/>
    </row>
    <row r="29" spans="1:5" ht="19.5" customHeight="1">
      <c r="A29" s="332"/>
      <c r="B29" s="332"/>
      <c r="C29" s="332"/>
      <c r="D29" s="332"/>
    </row>
    <row r="30" spans="1:5" ht="29.25" customHeight="1">
      <c r="A30" s="332"/>
      <c r="B30" s="332"/>
      <c r="C30" s="332"/>
      <c r="D30" s="332"/>
    </row>
  </sheetData>
  <protectedRanges>
    <protectedRange sqref="B24:D24 B9:D20" name="Диапазон1"/>
  </protectedRanges>
  <mergeCells count="6">
    <mergeCell ref="A2:D2"/>
    <mergeCell ref="A6:D6"/>
    <mergeCell ref="A27:D30"/>
    <mergeCell ref="B4:D4"/>
    <mergeCell ref="A22:B22"/>
    <mergeCell ref="C22:E22"/>
  </mergeCells>
  <pageMargins left="0.70866141732283472" right="0.70866141732283472" top="0.74803149606299213" bottom="0.74803149606299213" header="0.31496062992125984" footer="0.31496062992125984"/>
  <pageSetup paperSize="9" scale="9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theme="0" tint="-0.34998626667073579"/>
  </sheetPr>
  <dimension ref="A1:AG11"/>
  <sheetViews>
    <sheetView zoomScaleNormal="100" zoomScaleSheetLayoutView="100" workbookViewId="0">
      <selection activeCell="L13" sqref="L13"/>
    </sheetView>
  </sheetViews>
  <sheetFormatPr defaultColWidth="2.5546875" defaultRowHeight="13.8"/>
  <cols>
    <col min="1" max="1" width="2.5546875" style="33" customWidth="1"/>
    <col min="2" max="2" width="62.33203125" style="33" customWidth="1"/>
    <col min="3" max="3" width="21.6640625" style="33" customWidth="1"/>
    <col min="4" max="4" width="24.5546875" style="33" customWidth="1"/>
    <col min="5" max="5" width="18.88671875" style="33" customWidth="1"/>
    <col min="6" max="16384" width="2.5546875" style="33"/>
  </cols>
  <sheetData>
    <row r="1" spans="1:33" s="27" customFormat="1">
      <c r="E1" s="28"/>
    </row>
    <row r="2" spans="1:33" s="29" customFormat="1" ht="52.35" customHeight="1">
      <c r="A2" s="336" t="s">
        <v>315</v>
      </c>
      <c r="B2" s="336"/>
      <c r="C2" s="336"/>
      <c r="D2" s="336"/>
      <c r="E2" s="336"/>
    </row>
    <row r="3" spans="1:33" s="27" customFormat="1" ht="22.5" customHeight="1">
      <c r="A3" s="337" t="str">
        <f>'Инф-я'!C9</f>
        <v>АО "АК "Туламашзавод"</v>
      </c>
      <c r="B3" s="337"/>
      <c r="C3" s="337"/>
      <c r="D3" s="337"/>
      <c r="E3" s="337"/>
    </row>
    <row r="4" spans="1:33" s="30" customFormat="1" ht="15.75" customHeight="1">
      <c r="A4" s="338" t="s">
        <v>71</v>
      </c>
      <c r="B4" s="338"/>
      <c r="C4" s="338"/>
      <c r="D4" s="338"/>
      <c r="E4" s="338"/>
    </row>
    <row r="5" spans="1:33" s="27" customFormat="1" ht="14.4" thickBot="1"/>
    <row r="6" spans="1:33" s="27" customFormat="1" ht="93.6">
      <c r="A6" s="339" t="s">
        <v>75</v>
      </c>
      <c r="B6" s="340"/>
      <c r="C6" s="341"/>
      <c r="D6" s="177" t="s">
        <v>76</v>
      </c>
      <c r="E6" s="178">
        <f>MAX('Форма 1.1'!D9:D20)</f>
        <v>27</v>
      </c>
      <c r="F6" s="31" t="s">
        <v>77</v>
      </c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</row>
    <row r="7" spans="1:33" s="27" customFormat="1" ht="15.6">
      <c r="A7" s="342" t="s">
        <v>207</v>
      </c>
      <c r="B7" s="343"/>
      <c r="C7" s="343"/>
      <c r="D7" s="179" t="s">
        <v>78</v>
      </c>
      <c r="E7" s="180">
        <f>SUM('Форма 1.1'!C9:C20)</f>
        <v>0</v>
      </c>
    </row>
    <row r="8" spans="1:33" s="27" customFormat="1" ht="31.5" customHeight="1" thickBot="1">
      <c r="A8" s="344" t="s">
        <v>208</v>
      </c>
      <c r="B8" s="345"/>
      <c r="C8" s="346"/>
      <c r="D8" s="181" t="s">
        <v>79</v>
      </c>
      <c r="E8" s="182">
        <f>IF(E6=0,0,E7/E6)</f>
        <v>0</v>
      </c>
    </row>
    <row r="9" spans="1:33">
      <c r="A9" s="32"/>
      <c r="B9" s="32"/>
      <c r="C9" s="32"/>
      <c r="D9" s="32"/>
      <c r="E9" s="32"/>
      <c r="F9" s="32"/>
    </row>
    <row r="10" spans="1:33" ht="17.399999999999999">
      <c r="B10" s="334" t="s">
        <v>154</v>
      </c>
      <c r="C10" s="334"/>
      <c r="D10" s="335" t="str">
        <f>'Инф-я'!$C$17</f>
        <v>Черкасов Александр Николаевич</v>
      </c>
      <c r="E10" s="335"/>
      <c r="F10" s="335"/>
    </row>
    <row r="11" spans="1:33" ht="15.6">
      <c r="B11" s="26"/>
      <c r="C11" s="22"/>
      <c r="D11" s="22"/>
    </row>
  </sheetData>
  <protectedRanges>
    <protectedRange sqref="B11:D11" name="Диапазон1"/>
  </protectedRanges>
  <mergeCells count="8">
    <mergeCell ref="B10:C10"/>
    <mergeCell ref="D10:F10"/>
    <mergeCell ref="A2:E2"/>
    <mergeCell ref="A3:E3"/>
    <mergeCell ref="A4:E4"/>
    <mergeCell ref="A6:C6"/>
    <mergeCell ref="A7:C7"/>
    <mergeCell ref="A8:C8"/>
  </mergeCells>
  <pageMargins left="1.1417322834645669" right="0.59055118110236227" top="0.78740157480314965" bottom="0.39370078740157483" header="0.19685039370078741" footer="0.19685039370078741"/>
  <pageSetup paperSize="9" scale="9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tabColor theme="0" tint="-0.34998626667073579"/>
  </sheetPr>
  <dimension ref="A1:I38"/>
  <sheetViews>
    <sheetView zoomScale="75" zoomScaleNormal="75" zoomScaleSheetLayoutView="100" workbookViewId="0">
      <selection sqref="A1:H1"/>
    </sheetView>
  </sheetViews>
  <sheetFormatPr defaultColWidth="0.88671875" defaultRowHeight="13.8" outlineLevelRow="1" outlineLevelCol="1"/>
  <cols>
    <col min="1" max="1" width="83.6640625" style="22" customWidth="1"/>
    <col min="2" max="2" width="13.44140625" style="22" hidden="1" customWidth="1"/>
    <col min="3" max="3" width="12" style="22" customWidth="1"/>
    <col min="4" max="4" width="11.6640625" style="22" customWidth="1" outlineLevel="1"/>
    <col min="5" max="5" width="11.44140625" style="22" customWidth="1" outlineLevel="1"/>
    <col min="6" max="6" width="12.109375" style="22" customWidth="1" outlineLevel="1"/>
    <col min="7" max="7" width="13.5546875" style="22" customWidth="1" outlineLevel="1"/>
    <col min="8" max="8" width="13.6640625" style="22" customWidth="1" outlineLevel="1"/>
    <col min="9" max="9" width="12.44140625" style="22" customWidth="1"/>
    <col min="10" max="22" width="15.109375" style="22" customWidth="1"/>
    <col min="23" max="16384" width="0.88671875" style="22"/>
  </cols>
  <sheetData>
    <row r="1" spans="1:8" ht="17.399999999999999">
      <c r="A1" s="348" t="s">
        <v>316</v>
      </c>
      <c r="B1" s="348"/>
      <c r="C1" s="348"/>
      <c r="D1" s="348"/>
      <c r="E1" s="348"/>
      <c r="F1" s="348"/>
      <c r="G1" s="348"/>
      <c r="H1" s="348"/>
    </row>
    <row r="2" spans="1:8" s="34" customFormat="1" ht="27.15" customHeight="1">
      <c r="A2" s="333" t="str">
        <f>'Инф-я'!C9</f>
        <v>АО "АК "Туламашзавод"</v>
      </c>
      <c r="B2" s="333"/>
      <c r="C2" s="333"/>
      <c r="D2" s="333"/>
      <c r="E2" s="333"/>
      <c r="F2" s="333"/>
      <c r="G2" s="333"/>
      <c r="H2" s="333"/>
    </row>
    <row r="3" spans="1:8" s="35" customFormat="1" ht="13.5" customHeight="1">
      <c r="A3" s="338" t="s">
        <v>71</v>
      </c>
      <c r="B3" s="338"/>
      <c r="C3" s="338"/>
      <c r="D3" s="338"/>
      <c r="E3" s="338"/>
      <c r="F3" s="338"/>
      <c r="G3" s="338"/>
      <c r="H3" s="338"/>
    </row>
    <row r="4" spans="1:8" s="35" customFormat="1" ht="13.5" customHeight="1">
      <c r="A4" s="36"/>
      <c r="B4" s="36"/>
      <c r="C4" s="36"/>
      <c r="D4" s="36"/>
      <c r="E4" s="36"/>
      <c r="F4" s="36"/>
      <c r="G4" s="36"/>
      <c r="H4" s="36"/>
    </row>
    <row r="5" spans="1:8" ht="9.15" customHeight="1" thickBot="1"/>
    <row r="6" spans="1:8" s="37" customFormat="1" ht="15.6">
      <c r="A6" s="349" t="s">
        <v>80</v>
      </c>
      <c r="B6" s="351" t="s">
        <v>81</v>
      </c>
      <c r="C6" s="353" t="s">
        <v>58</v>
      </c>
      <c r="D6" s="353"/>
      <c r="E6" s="353" t="s">
        <v>82</v>
      </c>
      <c r="F6" s="353" t="s">
        <v>83</v>
      </c>
      <c r="G6" s="353"/>
      <c r="H6" s="355" t="s">
        <v>84</v>
      </c>
    </row>
    <row r="7" spans="1:8" s="37" customFormat="1" ht="54" customHeight="1">
      <c r="A7" s="350"/>
      <c r="B7" s="352"/>
      <c r="C7" s="251" t="s">
        <v>85</v>
      </c>
      <c r="D7" s="251" t="s">
        <v>86</v>
      </c>
      <c r="E7" s="354"/>
      <c r="F7" s="354"/>
      <c r="G7" s="354"/>
      <c r="H7" s="356"/>
    </row>
    <row r="8" spans="1:8" s="38" customFormat="1">
      <c r="A8" s="221">
        <v>1</v>
      </c>
      <c r="B8" s="253"/>
      <c r="C8" s="253">
        <v>2</v>
      </c>
      <c r="D8" s="253">
        <v>3</v>
      </c>
      <c r="E8" s="253">
        <v>4</v>
      </c>
      <c r="F8" s="357">
        <v>5</v>
      </c>
      <c r="G8" s="357"/>
      <c r="H8" s="222">
        <v>6</v>
      </c>
    </row>
    <row r="9" spans="1:8" ht="45.75" customHeight="1">
      <c r="A9" s="203" t="s">
        <v>87</v>
      </c>
      <c r="B9" s="44"/>
      <c r="C9" s="254" t="s">
        <v>11</v>
      </c>
      <c r="D9" s="254" t="s">
        <v>11</v>
      </c>
      <c r="E9" s="254" t="s">
        <v>11</v>
      </c>
      <c r="F9" s="358" t="s">
        <v>11</v>
      </c>
      <c r="G9" s="358"/>
      <c r="H9" s="205">
        <f>(H11+H12)/2</f>
        <v>2</v>
      </c>
    </row>
    <row r="10" spans="1:8" ht="15" customHeight="1">
      <c r="A10" s="206" t="s">
        <v>88</v>
      </c>
      <c r="B10" s="183"/>
      <c r="C10" s="255"/>
      <c r="D10" s="255"/>
      <c r="E10" s="255"/>
      <c r="F10" s="359"/>
      <c r="G10" s="359"/>
      <c r="H10" s="208"/>
    </row>
    <row r="11" spans="1:8" ht="50.25" customHeight="1">
      <c r="A11" s="206" t="s">
        <v>89</v>
      </c>
      <c r="B11" s="185" t="s">
        <v>0</v>
      </c>
      <c r="C11" s="186"/>
      <c r="D11" s="186"/>
      <c r="E11" s="187">
        <f>(IF(AND(D11=0,C11=0),1,IF(AND(D11=0,C11&gt;0),1.2,C11/D11)))</f>
        <v>1</v>
      </c>
      <c r="F11" s="360" t="s">
        <v>90</v>
      </c>
      <c r="G11" s="360"/>
      <c r="H11" s="210">
        <f>IF(E11&lt;80%,3,IF(E11&gt;120%,1,2))</f>
        <v>2</v>
      </c>
    </row>
    <row r="12" spans="1:8" ht="54.75" customHeight="1">
      <c r="A12" s="206" t="s">
        <v>91</v>
      </c>
      <c r="B12" s="185" t="s">
        <v>92</v>
      </c>
      <c r="C12" s="188">
        <f>SUM(C14:C17)</f>
        <v>8</v>
      </c>
      <c r="D12" s="188">
        <f>SUM(D14:D17)</f>
        <v>8</v>
      </c>
      <c r="E12" s="187">
        <f>(IF(AND(D12=0,C12=0),1,IF(AND(D12=0,C12&gt;0),1.2,C12/D12)))</f>
        <v>1</v>
      </c>
      <c r="F12" s="360" t="s">
        <v>90</v>
      </c>
      <c r="G12" s="360"/>
      <c r="H12" s="210">
        <f>IF(E12&lt;80%,3,IF(E12&gt;120%,1,2))</f>
        <v>2</v>
      </c>
    </row>
    <row r="13" spans="1:8" ht="15" customHeight="1" outlineLevel="1">
      <c r="A13" s="206" t="s">
        <v>93</v>
      </c>
      <c r="B13" s="185"/>
      <c r="C13" s="255"/>
      <c r="D13" s="255"/>
      <c r="E13" s="189"/>
      <c r="F13" s="347"/>
      <c r="G13" s="347"/>
      <c r="H13" s="208"/>
    </row>
    <row r="14" spans="1:8" ht="31.5" customHeight="1" outlineLevel="1">
      <c r="A14" s="206" t="s">
        <v>94</v>
      </c>
      <c r="B14" s="185" t="s">
        <v>92</v>
      </c>
      <c r="C14" s="190">
        <v>0</v>
      </c>
      <c r="D14" s="190">
        <v>0</v>
      </c>
      <c r="E14" s="187">
        <f>(IF(AND(D14=0,C14=0),1,IF(AND(D14=0,C14&gt;0),1.2,C14/D14)))</f>
        <v>1</v>
      </c>
      <c r="F14" s="360" t="s">
        <v>90</v>
      </c>
      <c r="G14" s="360"/>
      <c r="H14" s="205" t="s">
        <v>11</v>
      </c>
    </row>
    <row r="15" spans="1:8" ht="39" customHeight="1" outlineLevel="1">
      <c r="A15" s="206" t="s">
        <v>190</v>
      </c>
      <c r="B15" s="185" t="s">
        <v>92</v>
      </c>
      <c r="C15" s="191">
        <v>1</v>
      </c>
      <c r="D15" s="190">
        <v>1</v>
      </c>
      <c r="E15" s="187">
        <f>(IF(AND(D15=0,C15=0),1,IF(AND(D15=0,C15&gt;0),1.2,C15/D15)))</f>
        <v>1</v>
      </c>
      <c r="F15" s="360" t="s">
        <v>90</v>
      </c>
      <c r="G15" s="360"/>
      <c r="H15" s="205" t="s">
        <v>11</v>
      </c>
    </row>
    <row r="16" spans="1:8" ht="36" customHeight="1" outlineLevel="1">
      <c r="A16" s="206" t="s">
        <v>95</v>
      </c>
      <c r="B16" s="185" t="s">
        <v>92</v>
      </c>
      <c r="C16" s="190">
        <v>3</v>
      </c>
      <c r="D16" s="190">
        <v>3</v>
      </c>
      <c r="E16" s="187">
        <f>(IF(AND(D16=0,C16=0),1,IF(AND(D16=0,C16&gt;0),1.2,C16/D16)))</f>
        <v>1</v>
      </c>
      <c r="F16" s="360" t="s">
        <v>90</v>
      </c>
      <c r="G16" s="360"/>
      <c r="H16" s="205" t="s">
        <v>11</v>
      </c>
    </row>
    <row r="17" spans="1:9" ht="45.75" customHeight="1" outlineLevel="1">
      <c r="A17" s="206" t="s">
        <v>96</v>
      </c>
      <c r="B17" s="185" t="s">
        <v>92</v>
      </c>
      <c r="C17" s="190">
        <v>4</v>
      </c>
      <c r="D17" s="190">
        <v>4</v>
      </c>
      <c r="E17" s="187">
        <f>(IF(AND(D17=0,C17=0),1,IF(AND(D17=0,C17&gt;0),1.2,C17/D17)))</f>
        <v>1</v>
      </c>
      <c r="F17" s="360" t="s">
        <v>90</v>
      </c>
      <c r="G17" s="360"/>
      <c r="H17" s="205" t="s">
        <v>11</v>
      </c>
    </row>
    <row r="18" spans="1:9" ht="48.9" customHeight="1">
      <c r="A18" s="203" t="s">
        <v>97</v>
      </c>
      <c r="B18" s="185"/>
      <c r="C18" s="254" t="s">
        <v>11</v>
      </c>
      <c r="D18" s="254" t="s">
        <v>11</v>
      </c>
      <c r="E18" s="254" t="s">
        <v>11</v>
      </c>
      <c r="F18" s="358" t="s">
        <v>11</v>
      </c>
      <c r="G18" s="358"/>
      <c r="H18" s="223">
        <f>(H20+H21+H22)/3</f>
        <v>2</v>
      </c>
    </row>
    <row r="19" spans="1:9" ht="15" customHeight="1">
      <c r="A19" s="206" t="s">
        <v>98</v>
      </c>
      <c r="B19" s="185"/>
      <c r="C19" s="184"/>
      <c r="D19" s="184"/>
      <c r="E19" s="189"/>
      <c r="F19" s="359"/>
      <c r="G19" s="359"/>
      <c r="H19" s="208"/>
    </row>
    <row r="20" spans="1:9" ht="35.25" customHeight="1">
      <c r="A20" s="206" t="s">
        <v>99</v>
      </c>
      <c r="B20" s="185" t="s">
        <v>100</v>
      </c>
      <c r="C20" s="192">
        <v>1</v>
      </c>
      <c r="D20" s="192">
        <v>1</v>
      </c>
      <c r="E20" s="187">
        <f>(IF(AND(D20=0,C20=0),1,IF(AND(D20=0,C20&gt;0),1.2,C20/D20)))</f>
        <v>1</v>
      </c>
      <c r="F20" s="360" t="s">
        <v>90</v>
      </c>
      <c r="G20" s="360"/>
      <c r="H20" s="210">
        <f>IF(E20&lt;80%,3,IF(E20&gt;120%,1,2))</f>
        <v>2</v>
      </c>
    </row>
    <row r="21" spans="1:9" ht="48" customHeight="1">
      <c r="A21" s="206" t="s">
        <v>101</v>
      </c>
      <c r="B21" s="185" t="s">
        <v>100</v>
      </c>
      <c r="C21" s="192">
        <v>0</v>
      </c>
      <c r="D21" s="192">
        <v>0</v>
      </c>
      <c r="E21" s="187">
        <f>(IF(AND(D21=0,C21=0),1,IF(AND(D21=0,C21&gt;0),1.2,C21/D21)))</f>
        <v>1</v>
      </c>
      <c r="F21" s="360" t="s">
        <v>90</v>
      </c>
      <c r="G21" s="360"/>
      <c r="H21" s="210">
        <f>IF(E21&lt;80%,3,IF(E21&gt;120%,1,2))</f>
        <v>2</v>
      </c>
    </row>
    <row r="22" spans="1:9" ht="50.25" customHeight="1">
      <c r="A22" s="206" t="s">
        <v>102</v>
      </c>
      <c r="B22" s="185" t="s">
        <v>100</v>
      </c>
      <c r="C22" s="192">
        <v>0</v>
      </c>
      <c r="D22" s="192">
        <v>0</v>
      </c>
      <c r="E22" s="187">
        <f>(IF(AND(D22=0,C22=0),1,IF(AND(D22=0,C22&gt;0),1.2,C22/D22)))</f>
        <v>1</v>
      </c>
      <c r="F22" s="360" t="s">
        <v>90</v>
      </c>
      <c r="G22" s="360"/>
      <c r="H22" s="210">
        <f>IF(E22&lt;80%,3,IF(E22&gt;120%,1,2))</f>
        <v>2</v>
      </c>
      <c r="I22" s="42"/>
    </row>
    <row r="23" spans="1:9" ht="48" customHeight="1">
      <c r="A23" s="203" t="s">
        <v>103</v>
      </c>
      <c r="B23" s="185" t="s">
        <v>100</v>
      </c>
      <c r="C23" s="192">
        <v>1</v>
      </c>
      <c r="D23" s="192">
        <v>1</v>
      </c>
      <c r="E23" s="187">
        <f>(IF(AND(D23=0,C23=0),1,IF(AND(D23=0,C23&gt;0),1.2,C23/D23)))</f>
        <v>1</v>
      </c>
      <c r="F23" s="358" t="s">
        <v>90</v>
      </c>
      <c r="G23" s="358"/>
      <c r="H23" s="205">
        <f>IF(E23&lt;80%,3,IF(E23&gt;120%,1,2))</f>
        <v>2</v>
      </c>
    </row>
    <row r="24" spans="1:9" ht="60.75" customHeight="1">
      <c r="A24" s="203" t="s">
        <v>104</v>
      </c>
      <c r="B24" s="185" t="s">
        <v>100</v>
      </c>
      <c r="C24" s="192">
        <v>1</v>
      </c>
      <c r="D24" s="192">
        <v>1</v>
      </c>
      <c r="E24" s="187">
        <f>(IF(AND(D24=0,C24=0),1,IF(AND(D24=0,C24&gt;0),1.2,C24/D24)))</f>
        <v>1</v>
      </c>
      <c r="F24" s="358" t="s">
        <v>90</v>
      </c>
      <c r="G24" s="358"/>
      <c r="H24" s="205">
        <f>IF(E24&lt;80%,3,IF(E24&gt;120%,1,2))</f>
        <v>2</v>
      </c>
    </row>
    <row r="25" spans="1:9" ht="46.5" customHeight="1">
      <c r="A25" s="203" t="s">
        <v>105</v>
      </c>
      <c r="B25" s="185"/>
      <c r="C25" s="254" t="s">
        <v>11</v>
      </c>
      <c r="D25" s="254" t="s">
        <v>11</v>
      </c>
      <c r="E25" s="254" t="s">
        <v>11</v>
      </c>
      <c r="F25" s="358" t="s">
        <v>11</v>
      </c>
      <c r="G25" s="358"/>
      <c r="H25" s="205">
        <f>H26</f>
        <v>2</v>
      </c>
    </row>
    <row r="26" spans="1:9" ht="68.25" customHeight="1">
      <c r="A26" s="206" t="s">
        <v>106</v>
      </c>
      <c r="B26" s="185" t="s">
        <v>0</v>
      </c>
      <c r="C26" s="193">
        <v>0</v>
      </c>
      <c r="D26" s="193">
        <v>0</v>
      </c>
      <c r="E26" s="187">
        <f>(IF(AND(D26=0,C26=0),1,IF(AND(D26=0,C26&gt;0),1.2,C26/D26)))</f>
        <v>1</v>
      </c>
      <c r="F26" s="358" t="s">
        <v>107</v>
      </c>
      <c r="G26" s="358"/>
      <c r="H26" s="210">
        <f>IF(E26&lt;80%,1,IF(E26&gt;120%,3,2))</f>
        <v>2</v>
      </c>
    </row>
    <row r="27" spans="1:9" ht="61.5" customHeight="1">
      <c r="A27" s="203" t="s">
        <v>108</v>
      </c>
      <c r="B27" s="62"/>
      <c r="C27" s="254" t="s">
        <v>11</v>
      </c>
      <c r="D27" s="254" t="s">
        <v>11</v>
      </c>
      <c r="E27" s="254" t="s">
        <v>11</v>
      </c>
      <c r="F27" s="358" t="s">
        <v>11</v>
      </c>
      <c r="G27" s="358"/>
      <c r="H27" s="205">
        <f>(H29+H30)/2</f>
        <v>1.5</v>
      </c>
    </row>
    <row r="28" spans="1:9" ht="15" customHeight="1">
      <c r="A28" s="206" t="s">
        <v>98</v>
      </c>
      <c r="B28" s="185"/>
      <c r="C28" s="184"/>
      <c r="D28" s="184"/>
      <c r="E28" s="189"/>
      <c r="F28" s="359"/>
      <c r="G28" s="359"/>
      <c r="H28" s="208"/>
    </row>
    <row r="29" spans="1:9" ht="45.75" customHeight="1">
      <c r="A29" s="206" t="s">
        <v>109</v>
      </c>
      <c r="B29" s="185" t="s">
        <v>0</v>
      </c>
      <c r="C29" s="193">
        <v>0</v>
      </c>
      <c r="D29" s="193">
        <v>0.02</v>
      </c>
      <c r="E29" s="187">
        <f>(IF(AND(D29=0,C29=0),1,IF(AND(D29=0,C29&gt;0),1.2,C29/D29)))</f>
        <v>0</v>
      </c>
      <c r="F29" s="358" t="s">
        <v>107</v>
      </c>
      <c r="G29" s="358"/>
      <c r="H29" s="210">
        <f>IF(E29&lt;80%,1,IF(E29&gt;120%,3,2))</f>
        <v>1</v>
      </c>
    </row>
    <row r="30" spans="1:9" ht="74.400000000000006" customHeight="1">
      <c r="A30" s="206" t="s">
        <v>110</v>
      </c>
      <c r="B30" s="185" t="s">
        <v>0</v>
      </c>
      <c r="C30" s="194">
        <v>0</v>
      </c>
      <c r="D30" s="194">
        <v>0</v>
      </c>
      <c r="E30" s="187">
        <f>(IF(AND(D30=0,C30=0),1,IF(AND(D30=0,C30&gt;0),1.2,C30/D30)))</f>
        <v>1</v>
      </c>
      <c r="F30" s="358" t="s">
        <v>107</v>
      </c>
      <c r="G30" s="358"/>
      <c r="H30" s="210">
        <f>IF(E30&lt;80%,1,IF(E30&gt;120%,3,2))</f>
        <v>2</v>
      </c>
    </row>
    <row r="31" spans="1:9" ht="29.25" customHeight="1" thickBot="1">
      <c r="A31" s="199" t="s">
        <v>111</v>
      </c>
      <c r="B31" s="224" t="s">
        <v>11</v>
      </c>
      <c r="C31" s="225" t="s">
        <v>11</v>
      </c>
      <c r="D31" s="225" t="s">
        <v>11</v>
      </c>
      <c r="E31" s="256" t="s">
        <v>11</v>
      </c>
      <c r="F31" s="364" t="s">
        <v>11</v>
      </c>
      <c r="G31" s="364"/>
      <c r="H31" s="226">
        <f>(H9+H18+H23+H24+H25+H27)/6</f>
        <v>1.9166666666666667</v>
      </c>
    </row>
    <row r="32" spans="1:9" ht="29.25" customHeight="1">
      <c r="A32" s="46"/>
      <c r="B32" s="47"/>
      <c r="C32" s="48"/>
      <c r="D32" s="48"/>
      <c r="E32" s="48"/>
      <c r="F32" s="48"/>
      <c r="G32" s="48"/>
      <c r="H32" s="49"/>
    </row>
    <row r="33" spans="1:8" ht="40.950000000000003" customHeight="1">
      <c r="A33" s="334" t="s">
        <v>154</v>
      </c>
      <c r="B33" s="334"/>
      <c r="C33" s="335" t="str">
        <f>'Инф-я'!$C$17</f>
        <v>Черкасов Александр Николаевич</v>
      </c>
      <c r="D33" s="335"/>
      <c r="E33" s="335"/>
      <c r="F33" s="335"/>
      <c r="G33" s="335"/>
      <c r="H33" s="335"/>
    </row>
    <row r="34" spans="1:8" ht="29.25" customHeight="1">
      <c r="A34" s="46"/>
      <c r="B34" s="47"/>
      <c r="C34" s="48"/>
      <c r="D34" s="48"/>
      <c r="E34" s="48"/>
      <c r="F34" s="48"/>
      <c r="G34" s="48"/>
      <c r="H34" s="49"/>
    </row>
    <row r="36" spans="1:8">
      <c r="A36" s="98"/>
      <c r="B36" s="98"/>
      <c r="C36" s="361"/>
      <c r="D36" s="361"/>
      <c r="E36" s="361"/>
      <c r="F36" s="362"/>
      <c r="G36" s="362"/>
      <c r="H36" s="362"/>
    </row>
    <row r="37" spans="1:8">
      <c r="A37" s="98"/>
      <c r="B37" s="98"/>
      <c r="C37" s="98"/>
      <c r="D37" s="98"/>
      <c r="E37" s="98"/>
      <c r="F37" s="99"/>
      <c r="G37" s="99"/>
      <c r="H37" s="99"/>
    </row>
    <row r="38" spans="1:8">
      <c r="F38" s="363"/>
      <c r="G38" s="363"/>
      <c r="H38" s="363"/>
    </row>
  </sheetData>
  <protectedRanges>
    <protectedRange sqref="H29:H30 C11 C14:C17 C20:C24 H20:H24 C26 H26 C29:C30 H11:H12" name="Диапазон1"/>
  </protectedRanges>
  <mergeCells count="38">
    <mergeCell ref="C36:E36"/>
    <mergeCell ref="F36:H36"/>
    <mergeCell ref="F38:H38"/>
    <mergeCell ref="F26:G26"/>
    <mergeCell ref="F27:G27"/>
    <mergeCell ref="F28:G28"/>
    <mergeCell ref="F29:G29"/>
    <mergeCell ref="F30:G30"/>
    <mergeCell ref="F31:G31"/>
    <mergeCell ref="C33:H33"/>
    <mergeCell ref="F25:G25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A33:B33"/>
    <mergeCell ref="F13:G13"/>
    <mergeCell ref="A1:H1"/>
    <mergeCell ref="A2:H2"/>
    <mergeCell ref="A3:H3"/>
    <mergeCell ref="A6:A7"/>
    <mergeCell ref="B6:B7"/>
    <mergeCell ref="C6:D6"/>
    <mergeCell ref="E6:E7"/>
    <mergeCell ref="F6:G7"/>
    <mergeCell ref="H6:H7"/>
    <mergeCell ref="F8:G8"/>
    <mergeCell ref="F9:G9"/>
    <mergeCell ref="F10:G10"/>
    <mergeCell ref="F11:G11"/>
    <mergeCell ref="F12:G12"/>
  </mergeCells>
  <pageMargins left="0.78740157480314965" right="0.22" top="0.25" bottom="0.39370078740157483" header="0.19685039370078741" footer="0.19685039370078741"/>
  <pageSetup paperSize="9" scale="5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tabColor theme="0" tint="-0.34998626667073579"/>
  </sheetPr>
  <dimension ref="A2:K31"/>
  <sheetViews>
    <sheetView topLeftCell="A10" zoomScale="75" zoomScaleNormal="75" zoomScaleSheetLayoutView="85" workbookViewId="0">
      <selection activeCell="I12" sqref="I12"/>
    </sheetView>
  </sheetViews>
  <sheetFormatPr defaultColWidth="0.88671875" defaultRowHeight="13.8" outlineLevelCol="1"/>
  <cols>
    <col min="1" max="1" width="0.88671875" style="22"/>
    <col min="2" max="2" width="103.109375" style="22" customWidth="1"/>
    <col min="3" max="3" width="12.5546875" style="22" hidden="1" customWidth="1"/>
    <col min="4" max="4" width="11.33203125" style="22" customWidth="1"/>
    <col min="5" max="5" width="10.5546875" style="22" customWidth="1" outlineLevel="1"/>
    <col min="6" max="6" width="14.109375" style="22" customWidth="1" outlineLevel="1"/>
    <col min="7" max="7" width="12.109375" style="22" customWidth="1" outlineLevel="1"/>
    <col min="8" max="8" width="14.88671875" style="22" customWidth="1" outlineLevel="1"/>
    <col min="9" max="37" width="15.109375" style="22" customWidth="1"/>
    <col min="38" max="16384" width="0.88671875" style="22"/>
  </cols>
  <sheetData>
    <row r="2" spans="1:8" ht="12" customHeight="1"/>
    <row r="3" spans="1:8" ht="17.399999999999999">
      <c r="A3" s="365" t="s">
        <v>317</v>
      </c>
      <c r="B3" s="365"/>
      <c r="C3" s="365"/>
      <c r="D3" s="365"/>
      <c r="E3" s="365"/>
      <c r="F3" s="365"/>
      <c r="G3" s="365"/>
      <c r="H3" s="365"/>
    </row>
    <row r="4" spans="1:8" s="34" customFormat="1" ht="16.649999999999999" customHeight="1">
      <c r="A4" s="337" t="str">
        <f>'Инф-я'!C9</f>
        <v>АО "АК "Туламашзавод"</v>
      </c>
      <c r="B4" s="337"/>
      <c r="C4" s="337"/>
      <c r="D4" s="337"/>
      <c r="E4" s="337"/>
      <c r="F4" s="337"/>
      <c r="G4" s="337"/>
      <c r="H4" s="337"/>
    </row>
    <row r="5" spans="1:8" s="35" customFormat="1" ht="13.5" customHeight="1">
      <c r="B5" s="338" t="s">
        <v>71</v>
      </c>
      <c r="C5" s="338"/>
      <c r="D5" s="338"/>
      <c r="E5" s="338"/>
      <c r="F5" s="338"/>
      <c r="G5" s="338"/>
      <c r="H5" s="338"/>
    </row>
    <row r="6" spans="1:8" ht="19.5" customHeight="1" thickBot="1"/>
    <row r="7" spans="1:8" s="37" customFormat="1">
      <c r="A7" s="366" t="s">
        <v>112</v>
      </c>
      <c r="B7" s="367"/>
      <c r="C7" s="370" t="s">
        <v>81</v>
      </c>
      <c r="D7" s="372" t="s">
        <v>58</v>
      </c>
      <c r="E7" s="373"/>
      <c r="F7" s="374" t="s">
        <v>82</v>
      </c>
      <c r="G7" s="374" t="s">
        <v>83</v>
      </c>
      <c r="H7" s="376" t="s">
        <v>84</v>
      </c>
    </row>
    <row r="8" spans="1:8" s="37" customFormat="1" ht="72" customHeight="1" thickBot="1">
      <c r="A8" s="368"/>
      <c r="B8" s="369"/>
      <c r="C8" s="371"/>
      <c r="D8" s="213" t="s">
        <v>85</v>
      </c>
      <c r="E8" s="213" t="s">
        <v>86</v>
      </c>
      <c r="F8" s="375"/>
      <c r="G8" s="375"/>
      <c r="H8" s="377"/>
    </row>
    <row r="9" spans="1:8" s="38" customFormat="1">
      <c r="A9" s="378">
        <v>1</v>
      </c>
      <c r="B9" s="379"/>
      <c r="C9" s="257"/>
      <c r="D9" s="212">
        <v>2</v>
      </c>
      <c r="E9" s="212">
        <v>3</v>
      </c>
      <c r="F9" s="212">
        <v>4</v>
      </c>
      <c r="G9" s="212">
        <v>5</v>
      </c>
      <c r="H9" s="214">
        <v>6</v>
      </c>
    </row>
    <row r="10" spans="1:8" ht="28.2" customHeight="1">
      <c r="A10" s="195"/>
      <c r="B10" s="39" t="s">
        <v>191</v>
      </c>
      <c r="C10" s="40"/>
      <c r="D10" s="53" t="s">
        <v>11</v>
      </c>
      <c r="E10" s="53" t="s">
        <v>11</v>
      </c>
      <c r="F10" s="53" t="s">
        <v>11</v>
      </c>
      <c r="G10" s="53" t="s">
        <v>11</v>
      </c>
      <c r="H10" s="196">
        <f>ROUND((H12+H13+H16)/3,3)</f>
        <v>0.41699999999999998</v>
      </c>
    </row>
    <row r="11" spans="1:8" ht="21.6" customHeight="1">
      <c r="A11" s="215"/>
      <c r="B11" s="41" t="s">
        <v>88</v>
      </c>
      <c r="C11" s="40"/>
      <c r="D11" s="54"/>
      <c r="E11" s="54"/>
      <c r="F11" s="54"/>
      <c r="G11" s="54"/>
      <c r="H11" s="197"/>
    </row>
    <row r="12" spans="1:8" ht="41.4">
      <c r="A12" s="215"/>
      <c r="B12" s="41" t="s">
        <v>192</v>
      </c>
      <c r="C12" s="131" t="s">
        <v>113</v>
      </c>
      <c r="D12" s="55">
        <v>5</v>
      </c>
      <c r="E12" s="55">
        <v>5</v>
      </c>
      <c r="F12" s="56">
        <f>(IF(AND(E12=0,D12=0),1,IF(AND(E12=0,D12&gt;0),1.2,D12/E12)))</f>
        <v>1</v>
      </c>
      <c r="G12" s="57" t="s">
        <v>107</v>
      </c>
      <c r="H12" s="198">
        <f>IF(F12&lt;80%,0.25,IF(F12&gt;120%,0.75,0.5))</f>
        <v>0.5</v>
      </c>
    </row>
    <row r="13" spans="1:8" ht="27.6">
      <c r="A13" s="215"/>
      <c r="B13" s="41" t="s">
        <v>193</v>
      </c>
      <c r="C13" s="131" t="s">
        <v>113</v>
      </c>
      <c r="D13" s="53" t="s">
        <v>11</v>
      </c>
      <c r="E13" s="53" t="s">
        <v>11</v>
      </c>
      <c r="F13" s="53">
        <f>(F14+F15)/2</f>
        <v>0</v>
      </c>
      <c r="G13" s="57" t="s">
        <v>107</v>
      </c>
      <c r="H13" s="198">
        <f>IF(F13&lt;80%,0.25,IF(F13&gt;120%,0.75,0.5))</f>
        <v>0.25</v>
      </c>
    </row>
    <row r="14" spans="1:8" ht="32.4" customHeight="1">
      <c r="A14" s="215"/>
      <c r="B14" s="41" t="s">
        <v>114</v>
      </c>
      <c r="C14" s="131"/>
      <c r="D14" s="55">
        <v>0</v>
      </c>
      <c r="E14" s="55">
        <v>0</v>
      </c>
      <c r="F14" s="56"/>
      <c r="G14" s="53" t="s">
        <v>11</v>
      </c>
      <c r="H14" s="198" t="s">
        <v>11</v>
      </c>
    </row>
    <row r="15" spans="1:8" ht="30.6" customHeight="1">
      <c r="A15" s="215"/>
      <c r="B15" s="41" t="s">
        <v>115</v>
      </c>
      <c r="C15" s="131"/>
      <c r="D15" s="55">
        <v>10</v>
      </c>
      <c r="E15" s="55">
        <v>10</v>
      </c>
      <c r="F15" s="56"/>
      <c r="G15" s="53" t="s">
        <v>11</v>
      </c>
      <c r="H15" s="198" t="s">
        <v>11</v>
      </c>
    </row>
    <row r="16" spans="1:8" ht="41.4">
      <c r="A16" s="215"/>
      <c r="B16" s="41" t="s">
        <v>194</v>
      </c>
      <c r="C16" s="131"/>
      <c r="D16" s="55">
        <v>0</v>
      </c>
      <c r="E16" s="55">
        <v>0</v>
      </c>
      <c r="F16" s="56">
        <f>(IF(AND(E16=0,D16=0),1,IF(AND(E16=0,D16&gt;0),1.2,D16/E16)))</f>
        <v>1</v>
      </c>
      <c r="G16" s="57" t="s">
        <v>107</v>
      </c>
      <c r="H16" s="198">
        <f>IF(F16&lt;80%,0.25,IF(F16&gt;120%,0.75,0.5))</f>
        <v>0.5</v>
      </c>
    </row>
    <row r="17" spans="1:11" ht="33" customHeight="1">
      <c r="A17" s="215"/>
      <c r="B17" s="58" t="s">
        <v>195</v>
      </c>
      <c r="C17" s="100"/>
      <c r="D17" s="59" t="s">
        <v>11</v>
      </c>
      <c r="E17" s="59" t="s">
        <v>11</v>
      </c>
      <c r="F17" s="59" t="s">
        <v>11</v>
      </c>
      <c r="G17" s="59" t="s">
        <v>11</v>
      </c>
      <c r="H17" s="216">
        <f>(H18)</f>
        <v>0.5</v>
      </c>
    </row>
    <row r="18" spans="1:11" ht="41.4">
      <c r="A18" s="215"/>
      <c r="B18" s="60" t="s">
        <v>196</v>
      </c>
      <c r="C18" s="61" t="s">
        <v>113</v>
      </c>
      <c r="D18" s="55">
        <v>0</v>
      </c>
      <c r="E18" s="55">
        <v>0</v>
      </c>
      <c r="F18" s="56">
        <f>(IF(AND(E18=0,D18=0),1,IF(AND(E18=0,D18&gt;0),1.2,D18/E18)))</f>
        <v>1</v>
      </c>
      <c r="G18" s="57" t="s">
        <v>107</v>
      </c>
      <c r="H18" s="198">
        <f>IF(F18&lt;80%,0.25,IF(F18&gt;120%,0.75,0.5))</f>
        <v>0.5</v>
      </c>
    </row>
    <row r="19" spans="1:11" ht="41.25" customHeight="1">
      <c r="A19" s="215"/>
      <c r="B19" s="39" t="s">
        <v>197</v>
      </c>
      <c r="C19" s="131"/>
      <c r="D19" s="59" t="s">
        <v>11</v>
      </c>
      <c r="E19" s="59" t="s">
        <v>11</v>
      </c>
      <c r="F19" s="59" t="s">
        <v>11</v>
      </c>
      <c r="G19" s="59" t="s">
        <v>11</v>
      </c>
      <c r="H19" s="196">
        <f>(H21+H22)/2</f>
        <v>0.5</v>
      </c>
    </row>
    <row r="20" spans="1:11" ht="18" customHeight="1">
      <c r="A20" s="215"/>
      <c r="B20" s="41" t="s">
        <v>88</v>
      </c>
      <c r="C20" s="40"/>
      <c r="D20" s="54"/>
      <c r="E20" s="54"/>
      <c r="F20" s="54"/>
      <c r="G20" s="54"/>
      <c r="H20" s="197"/>
    </row>
    <row r="21" spans="1:11" ht="41.4">
      <c r="A21" s="215"/>
      <c r="B21" s="41" t="s">
        <v>198</v>
      </c>
      <c r="C21" s="131" t="s">
        <v>0</v>
      </c>
      <c r="D21" s="43">
        <v>0.01</v>
      </c>
      <c r="E21" s="43">
        <v>0.01</v>
      </c>
      <c r="F21" s="56">
        <f>(IF(AND(E21=0,D21=0),1,IF(AND(E21=0,D21&gt;0),1.2,D21/E21)))</f>
        <v>1</v>
      </c>
      <c r="G21" s="57" t="s">
        <v>90</v>
      </c>
      <c r="H21" s="198">
        <f>IF(F21&lt;80%,0.75,IF(F21&gt;120%,0.25,0.5))</f>
        <v>0.5</v>
      </c>
    </row>
    <row r="22" spans="1:11" ht="57.75" customHeight="1">
      <c r="A22" s="215"/>
      <c r="B22" s="41" t="s">
        <v>199</v>
      </c>
      <c r="C22" s="131"/>
      <c r="D22" s="43">
        <v>0</v>
      </c>
      <c r="E22" s="43">
        <v>0</v>
      </c>
      <c r="F22" s="56">
        <f>(IF(AND(E22=0,D22=0),1,IF(AND(E22=0,D22&gt;0),1.2,D22/E22)))</f>
        <v>1</v>
      </c>
      <c r="G22" s="57" t="s">
        <v>107</v>
      </c>
      <c r="H22" s="198">
        <f>IF(F22&lt;80%,0.25,IF(F22&gt;120%,0.75,0.5))</f>
        <v>0.5</v>
      </c>
    </row>
    <row r="23" spans="1:11" ht="38.4" customHeight="1">
      <c r="A23" s="215"/>
      <c r="B23" s="39" t="s">
        <v>200</v>
      </c>
      <c r="C23" s="131"/>
      <c r="D23" s="59" t="s">
        <v>11</v>
      </c>
      <c r="E23" s="59" t="s">
        <v>11</v>
      </c>
      <c r="F23" s="59" t="s">
        <v>11</v>
      </c>
      <c r="G23" s="59" t="s">
        <v>11</v>
      </c>
      <c r="H23" s="196">
        <f>H24</f>
        <v>0.2</v>
      </c>
    </row>
    <row r="24" spans="1:11" ht="41.4">
      <c r="A24" s="215"/>
      <c r="B24" s="41" t="s">
        <v>211</v>
      </c>
      <c r="C24" s="131" t="s">
        <v>0</v>
      </c>
      <c r="D24" s="43">
        <v>0</v>
      </c>
      <c r="E24" s="43">
        <v>0</v>
      </c>
      <c r="F24" s="56">
        <f t="shared" ref="F24" si="0">(IF(AND(E24=0,D24=0),1,IF(AND(E24=0,D24&gt;0),1.2,D24/E24)))</f>
        <v>1</v>
      </c>
      <c r="G24" s="59" t="s">
        <v>107</v>
      </c>
      <c r="H24" s="198">
        <f>IF(F24&lt;80%,0.1,IF(F24&gt;120%,0.3,0.2))</f>
        <v>0.2</v>
      </c>
    </row>
    <row r="25" spans="1:11" ht="31.8" thickBot="1">
      <c r="A25" s="217"/>
      <c r="B25" s="218" t="s">
        <v>201</v>
      </c>
      <c r="C25" s="219" t="s">
        <v>11</v>
      </c>
      <c r="D25" s="201" t="s">
        <v>11</v>
      </c>
      <c r="E25" s="201" t="s">
        <v>11</v>
      </c>
      <c r="F25" s="220" t="s">
        <v>11</v>
      </c>
      <c r="G25" s="201" t="s">
        <v>11</v>
      </c>
      <c r="H25" s="202">
        <f>(H10+H17+H19+H23)/4</f>
        <v>0.40425</v>
      </c>
    </row>
    <row r="28" spans="1:11" ht="20.399999999999999" customHeight="1">
      <c r="B28" s="382" t="s">
        <v>154</v>
      </c>
      <c r="C28" s="382"/>
      <c r="D28" s="335" t="str">
        <f>'Инф-я'!$C$17</f>
        <v>Черкасов Александр Николаевич</v>
      </c>
      <c r="E28" s="335"/>
      <c r="F28" s="335"/>
      <c r="G28" s="335"/>
      <c r="H28" s="335"/>
    </row>
    <row r="29" spans="1:11">
      <c r="B29" s="98"/>
      <c r="C29" s="98"/>
      <c r="D29" s="361"/>
      <c r="E29" s="361"/>
      <c r="F29" s="361"/>
      <c r="G29" s="362"/>
      <c r="H29" s="362"/>
    </row>
    <row r="30" spans="1:11">
      <c r="B30" s="98"/>
      <c r="C30" s="98"/>
      <c r="D30" s="98"/>
      <c r="E30" s="98"/>
      <c r="F30" s="98"/>
      <c r="G30" s="99"/>
      <c r="H30" s="99"/>
    </row>
    <row r="31" spans="1:11" ht="15.6">
      <c r="B31" s="116"/>
      <c r="C31" s="117"/>
      <c r="G31" s="380"/>
      <c r="H31" s="380"/>
      <c r="I31" s="381"/>
      <c r="J31" s="381"/>
      <c r="K31" s="381"/>
    </row>
  </sheetData>
  <protectedRanges>
    <protectedRange sqref="D12 D18 C4:H4 H18 H24 H12 H16 D14:D16 D21:D22 B31 I31:K31 A4 D24 H21:H22" name="Диапазон1"/>
  </protectedRanges>
  <mergeCells count="16">
    <mergeCell ref="A9:B9"/>
    <mergeCell ref="D29:F29"/>
    <mergeCell ref="G29:H29"/>
    <mergeCell ref="G31:H31"/>
    <mergeCell ref="I31:K31"/>
    <mergeCell ref="B28:C28"/>
    <mergeCell ref="D28:H28"/>
    <mergeCell ref="A3:H3"/>
    <mergeCell ref="A4:H4"/>
    <mergeCell ref="B5:H5"/>
    <mergeCell ref="A7:B8"/>
    <mergeCell ref="C7:C8"/>
    <mergeCell ref="D7:E7"/>
    <mergeCell ref="F7:F8"/>
    <mergeCell ref="G7:G8"/>
    <mergeCell ref="H7:H8"/>
  </mergeCells>
  <pageMargins left="0.39370078740157483" right="0.31496062992125984" top="0.19685039370078741" bottom="0.39370078740157483" header="0.19685039370078741" footer="0.19685039370078741"/>
  <pageSetup paperSize="9" scale="5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>
    <tabColor theme="0" tint="-0.34998626667073579"/>
    <pageSetUpPr fitToPage="1"/>
  </sheetPr>
  <dimension ref="A2:H44"/>
  <sheetViews>
    <sheetView view="pageBreakPreview" topLeftCell="A28" zoomScale="85" zoomScaleNormal="75" zoomScaleSheetLayoutView="85" workbookViewId="0">
      <selection activeCell="I12" sqref="I12"/>
    </sheetView>
  </sheetViews>
  <sheetFormatPr defaultColWidth="0.88671875" defaultRowHeight="13.8" outlineLevelCol="1"/>
  <cols>
    <col min="1" max="1" width="87.44140625" style="22" customWidth="1"/>
    <col min="2" max="2" width="12.6640625" style="22" hidden="1" customWidth="1"/>
    <col min="3" max="3" width="12" style="22" customWidth="1"/>
    <col min="4" max="4" width="11.6640625" style="22" customWidth="1" outlineLevel="1"/>
    <col min="5" max="5" width="11.5546875" style="22" customWidth="1" outlineLevel="1"/>
    <col min="6" max="6" width="12.33203125" style="22" customWidth="1" outlineLevel="1"/>
    <col min="7" max="7" width="4.44140625" style="22" hidden="1" customWidth="1" outlineLevel="1"/>
    <col min="8" max="8" width="13.44140625" style="22" customWidth="1" outlineLevel="1"/>
    <col min="9" max="36" width="15.109375" style="22" customWidth="1"/>
    <col min="37" max="16384" width="0.88671875" style="22"/>
  </cols>
  <sheetData>
    <row r="2" spans="1:8" ht="12" customHeight="1"/>
    <row r="3" spans="1:8" ht="15.75" customHeight="1">
      <c r="A3" s="365" t="s">
        <v>318</v>
      </c>
      <c r="B3" s="365"/>
      <c r="C3" s="365"/>
      <c r="D3" s="365"/>
      <c r="E3" s="365"/>
      <c r="F3" s="365"/>
      <c r="G3" s="365"/>
      <c r="H3" s="365"/>
    </row>
    <row r="4" spans="1:8" s="34" customFormat="1" ht="16.649999999999999" customHeight="1">
      <c r="A4" s="333" t="str">
        <f>'Инф-я'!C9</f>
        <v>АО "АК "Туламашзавод"</v>
      </c>
      <c r="B4" s="333"/>
      <c r="C4" s="333"/>
      <c r="D4" s="333"/>
      <c r="E4" s="333"/>
      <c r="F4" s="333"/>
      <c r="G4" s="333"/>
      <c r="H4" s="333"/>
    </row>
    <row r="5" spans="1:8" s="35" customFormat="1" ht="13.5" customHeight="1">
      <c r="A5" s="338" t="s">
        <v>71</v>
      </c>
      <c r="B5" s="338"/>
      <c r="C5" s="338"/>
      <c r="D5" s="338"/>
      <c r="E5" s="338"/>
      <c r="F5" s="338"/>
      <c r="G5" s="338"/>
      <c r="H5" s="338"/>
    </row>
    <row r="6" spans="1:8" ht="19.5" customHeight="1" thickBot="1"/>
    <row r="7" spans="1:8" s="37" customFormat="1" ht="15" customHeight="1">
      <c r="A7" s="383" t="s">
        <v>112</v>
      </c>
      <c r="B7" s="385" t="s">
        <v>81</v>
      </c>
      <c r="C7" s="387" t="s">
        <v>58</v>
      </c>
      <c r="D7" s="388"/>
      <c r="E7" s="389" t="s">
        <v>82</v>
      </c>
      <c r="F7" s="389" t="s">
        <v>83</v>
      </c>
      <c r="G7" s="270"/>
      <c r="H7" s="391" t="s">
        <v>84</v>
      </c>
    </row>
    <row r="8" spans="1:8" s="37" customFormat="1" ht="63.75" customHeight="1" thickBot="1">
      <c r="A8" s="384"/>
      <c r="B8" s="386"/>
      <c r="C8" s="271" t="s">
        <v>85</v>
      </c>
      <c r="D8" s="271" t="s">
        <v>86</v>
      </c>
      <c r="E8" s="390"/>
      <c r="F8" s="390"/>
      <c r="G8" s="272"/>
      <c r="H8" s="392"/>
    </row>
    <row r="9" spans="1:8" s="38" customFormat="1" ht="15.6">
      <c r="A9" s="273"/>
      <c r="B9" s="274"/>
      <c r="C9" s="275">
        <v>2</v>
      </c>
      <c r="D9" s="275">
        <v>3</v>
      </c>
      <c r="E9" s="275">
        <v>4</v>
      </c>
      <c r="F9" s="275">
        <v>5</v>
      </c>
      <c r="G9" s="275"/>
      <c r="H9" s="276">
        <v>6</v>
      </c>
    </row>
    <row r="10" spans="1:8" ht="59.25" customHeight="1">
      <c r="A10" s="277" t="s">
        <v>116</v>
      </c>
      <c r="B10" s="45" t="s">
        <v>100</v>
      </c>
      <c r="C10" s="204">
        <v>1</v>
      </c>
      <c r="D10" s="204">
        <v>1</v>
      </c>
      <c r="E10" s="280">
        <f>(IF(AND(D10=0,C10=0),1,IF(AND(D10=0,C10&gt;0),1.2,C10/D10)))</f>
        <v>1</v>
      </c>
      <c r="F10" s="281" t="s">
        <v>90</v>
      </c>
      <c r="G10" s="282"/>
      <c r="H10" s="283">
        <f>IF(E10&lt;80%,3,IF(E10&gt;120%,1,2))</f>
        <v>2</v>
      </c>
    </row>
    <row r="11" spans="1:8" ht="15.6">
      <c r="A11" s="277" t="s">
        <v>117</v>
      </c>
      <c r="B11" s="44"/>
      <c r="C11" s="281" t="s">
        <v>11</v>
      </c>
      <c r="D11" s="281" t="s">
        <v>11</v>
      </c>
      <c r="E11" s="281" t="s">
        <v>11</v>
      </c>
      <c r="F11" s="281" t="s">
        <v>11</v>
      </c>
      <c r="G11" s="281"/>
      <c r="H11" s="284">
        <f>(H13+H14+H15+H16+H17+H18)/6</f>
        <v>1.8333333333333333</v>
      </c>
    </row>
    <row r="12" spans="1:8" ht="15.6">
      <c r="A12" s="278" t="s">
        <v>98</v>
      </c>
      <c r="B12" s="183"/>
      <c r="C12" s="207"/>
      <c r="D12" s="207"/>
      <c r="E12" s="285"/>
      <c r="F12" s="286"/>
      <c r="G12" s="286"/>
      <c r="H12" s="287"/>
    </row>
    <row r="13" spans="1:8" ht="46.8">
      <c r="A13" s="278" t="s">
        <v>118</v>
      </c>
      <c r="B13" s="45" t="s">
        <v>0</v>
      </c>
      <c r="C13" s="209">
        <v>0</v>
      </c>
      <c r="D13" s="209">
        <v>0</v>
      </c>
      <c r="E13" s="280">
        <f t="shared" ref="E13:E18" si="0">(IF(AND(D13=0,C13=0),1,IF(AND(D13=0,C13&gt;0),1.2,C13/D13)))</f>
        <v>1</v>
      </c>
      <c r="F13" s="288" t="s">
        <v>107</v>
      </c>
      <c r="G13" s="289"/>
      <c r="H13" s="290">
        <f>IF(E13&lt;80%,1,IF(E13&gt;120%,3,2))</f>
        <v>2</v>
      </c>
    </row>
    <row r="14" spans="1:8" ht="46.8">
      <c r="A14" s="278" t="s">
        <v>119</v>
      </c>
      <c r="B14" s="45" t="s">
        <v>0</v>
      </c>
      <c r="C14" s="209">
        <v>0</v>
      </c>
      <c r="D14" s="209">
        <v>0</v>
      </c>
      <c r="E14" s="280">
        <f t="shared" si="0"/>
        <v>1</v>
      </c>
      <c r="F14" s="288" t="s">
        <v>90</v>
      </c>
      <c r="G14" s="289"/>
      <c r="H14" s="290">
        <f>IF(E14&lt;80%,3,IF(E14&gt;120%,1,2))</f>
        <v>2</v>
      </c>
    </row>
    <row r="15" spans="1:8" ht="62.4">
      <c r="A15" s="278" t="s">
        <v>120</v>
      </c>
      <c r="B15" s="45" t="s">
        <v>0</v>
      </c>
      <c r="C15" s="209">
        <v>0</v>
      </c>
      <c r="D15" s="209">
        <v>0</v>
      </c>
      <c r="E15" s="280">
        <f t="shared" si="0"/>
        <v>1</v>
      </c>
      <c r="F15" s="288" t="s">
        <v>107</v>
      </c>
      <c r="G15" s="289"/>
      <c r="H15" s="290">
        <f>IF(E15&lt;80%,1,IF(E15&gt;120%,3,2))</f>
        <v>2</v>
      </c>
    </row>
    <row r="16" spans="1:8" ht="62.4">
      <c r="A16" s="278" t="s">
        <v>121</v>
      </c>
      <c r="B16" s="45" t="s">
        <v>0</v>
      </c>
      <c r="C16" s="209">
        <v>0</v>
      </c>
      <c r="D16" s="209">
        <v>0</v>
      </c>
      <c r="E16" s="280">
        <f t="shared" si="0"/>
        <v>1</v>
      </c>
      <c r="F16" s="288" t="s">
        <v>107</v>
      </c>
      <c r="G16" s="289"/>
      <c r="H16" s="290">
        <f>IF(E16&lt;80%,1,IF(E16&gt;120%,3,2))</f>
        <v>2</v>
      </c>
    </row>
    <row r="17" spans="1:8" ht="46.8">
      <c r="A17" s="278" t="s">
        <v>122</v>
      </c>
      <c r="B17" s="45" t="s">
        <v>0</v>
      </c>
      <c r="C17" s="209">
        <v>0</v>
      </c>
      <c r="D17" s="209">
        <v>0</v>
      </c>
      <c r="E17" s="280">
        <f t="shared" si="0"/>
        <v>1</v>
      </c>
      <c r="F17" s="288" t="s">
        <v>90</v>
      </c>
      <c r="G17" s="289"/>
      <c r="H17" s="290">
        <f>IF(E17&lt;80%,3,IF(E17&gt;120%,1,2))</f>
        <v>2</v>
      </c>
    </row>
    <row r="18" spans="1:8" ht="31.2">
      <c r="A18" s="278" t="s">
        <v>123</v>
      </c>
      <c r="B18" s="45" t="s">
        <v>92</v>
      </c>
      <c r="C18" s="211">
        <v>1</v>
      </c>
      <c r="D18" s="209">
        <v>0.01</v>
      </c>
      <c r="E18" s="280">
        <f t="shared" si="0"/>
        <v>100</v>
      </c>
      <c r="F18" s="288" t="s">
        <v>90</v>
      </c>
      <c r="G18" s="289"/>
      <c r="H18" s="290">
        <f>IF(E18&lt;80%,3,IF(E18&gt;120%,1,2))</f>
        <v>1</v>
      </c>
    </row>
    <row r="19" spans="1:8" ht="48" customHeight="1">
      <c r="A19" s="277" t="s">
        <v>124</v>
      </c>
      <c r="B19" s="45"/>
      <c r="C19" s="281" t="s">
        <v>11</v>
      </c>
      <c r="D19" s="281" t="s">
        <v>11</v>
      </c>
      <c r="E19" s="281" t="s">
        <v>11</v>
      </c>
      <c r="F19" s="281" t="s">
        <v>11</v>
      </c>
      <c r="G19" s="281"/>
      <c r="H19" s="283">
        <f>(H21+H22)/2</f>
        <v>2</v>
      </c>
    </row>
    <row r="20" spans="1:8" ht="15.6">
      <c r="A20" s="278" t="s">
        <v>98</v>
      </c>
      <c r="B20" s="45"/>
      <c r="C20" s="207"/>
      <c r="D20" s="207"/>
      <c r="E20" s="286"/>
      <c r="F20" s="286"/>
      <c r="G20" s="286"/>
      <c r="H20" s="287"/>
    </row>
    <row r="21" spans="1:8" ht="31.2">
      <c r="A21" s="278" t="s">
        <v>125</v>
      </c>
      <c r="B21" s="45" t="s">
        <v>113</v>
      </c>
      <c r="C21" s="211">
        <v>2</v>
      </c>
      <c r="D21" s="211">
        <v>2</v>
      </c>
      <c r="E21" s="280">
        <f t="shared" ref="E21:E27" si="1">(IF(AND(D21=0,C21=0),1,IF(AND(D21=0,C21&gt;0),1.2,C21/D21)))</f>
        <v>1</v>
      </c>
      <c r="F21" s="281" t="s">
        <v>107</v>
      </c>
      <c r="G21" s="282"/>
      <c r="H21" s="290">
        <f>IF(E21&lt;80%,1,IF(E21&gt;120%,3,2))</f>
        <v>2</v>
      </c>
    </row>
    <row r="22" spans="1:8" ht="31.2">
      <c r="A22" s="278" t="s">
        <v>126</v>
      </c>
      <c r="B22" s="45"/>
      <c r="C22" s="281" t="s">
        <v>11</v>
      </c>
      <c r="D22" s="281" t="s">
        <v>11</v>
      </c>
      <c r="E22" s="281" t="s">
        <v>11</v>
      </c>
      <c r="F22" s="281" t="s">
        <v>11</v>
      </c>
      <c r="G22" s="288"/>
      <c r="H22" s="290">
        <f>(H23+H24+H25)/3</f>
        <v>2</v>
      </c>
    </row>
    <row r="23" spans="1:8" ht="46.8">
      <c r="A23" s="278" t="s">
        <v>127</v>
      </c>
      <c r="B23" s="45" t="s">
        <v>128</v>
      </c>
      <c r="C23" s="204">
        <v>0</v>
      </c>
      <c r="D23" s="204">
        <v>0</v>
      </c>
      <c r="E23" s="280">
        <f t="shared" si="1"/>
        <v>1</v>
      </c>
      <c r="F23" s="288" t="s">
        <v>90</v>
      </c>
      <c r="G23" s="289"/>
      <c r="H23" s="283">
        <f>IF(E23&lt;80%,3,IF(E23&gt;120%,1,2))</f>
        <v>2</v>
      </c>
    </row>
    <row r="24" spans="1:8" ht="46.8">
      <c r="A24" s="278" t="s">
        <v>129</v>
      </c>
      <c r="B24" s="45" t="s">
        <v>128</v>
      </c>
      <c r="C24" s="204">
        <v>0</v>
      </c>
      <c r="D24" s="204">
        <v>0</v>
      </c>
      <c r="E24" s="280">
        <f t="shared" si="1"/>
        <v>1</v>
      </c>
      <c r="F24" s="288" t="s">
        <v>90</v>
      </c>
      <c r="G24" s="289"/>
      <c r="H24" s="283">
        <f>IF(E24&lt;80%,3,IF(E24&gt;120%,1,2))</f>
        <v>2</v>
      </c>
    </row>
    <row r="25" spans="1:8" ht="46.8">
      <c r="A25" s="278" t="s">
        <v>202</v>
      </c>
      <c r="B25" s="45" t="s">
        <v>128</v>
      </c>
      <c r="C25" s="204">
        <v>0</v>
      </c>
      <c r="D25" s="204">
        <v>0</v>
      </c>
      <c r="E25" s="280">
        <f t="shared" si="1"/>
        <v>1</v>
      </c>
      <c r="F25" s="288" t="s">
        <v>90</v>
      </c>
      <c r="G25" s="289"/>
      <c r="H25" s="283">
        <f>IF(E25&lt;80%,3,IF(E25&gt;120%,1,2))</f>
        <v>2</v>
      </c>
    </row>
    <row r="26" spans="1:8" ht="48.9" customHeight="1">
      <c r="A26" s="277" t="s">
        <v>130</v>
      </c>
      <c r="B26" s="45"/>
      <c r="C26" s="281" t="s">
        <v>11</v>
      </c>
      <c r="D26" s="281" t="s">
        <v>11</v>
      </c>
      <c r="E26" s="281" t="s">
        <v>11</v>
      </c>
      <c r="F26" s="281" t="s">
        <v>11</v>
      </c>
      <c r="G26" s="281"/>
      <c r="H26" s="283">
        <f>H27</f>
        <v>2</v>
      </c>
    </row>
    <row r="27" spans="1:8" ht="46.8">
      <c r="A27" s="278" t="s">
        <v>131</v>
      </c>
      <c r="B27" s="45" t="s">
        <v>128</v>
      </c>
      <c r="C27" s="204">
        <v>0</v>
      </c>
      <c r="D27" s="204">
        <v>0</v>
      </c>
      <c r="E27" s="280">
        <f t="shared" si="1"/>
        <v>1</v>
      </c>
      <c r="F27" s="281" t="s">
        <v>107</v>
      </c>
      <c r="G27" s="282"/>
      <c r="H27" s="290">
        <f>IF(E27&lt;80%,1,IF(E27&gt;120%,3,2))</f>
        <v>2</v>
      </c>
    </row>
    <row r="28" spans="1:8" ht="53.4" customHeight="1">
      <c r="A28" s="277" t="s">
        <v>132</v>
      </c>
      <c r="B28" s="45"/>
      <c r="C28" s="281" t="s">
        <v>11</v>
      </c>
      <c r="D28" s="281" t="s">
        <v>11</v>
      </c>
      <c r="E28" s="281" t="s">
        <v>11</v>
      </c>
      <c r="F28" s="281" t="s">
        <v>11</v>
      </c>
      <c r="G28" s="281"/>
      <c r="H28" s="283">
        <f>(H30+H31)/2</f>
        <v>2</v>
      </c>
    </row>
    <row r="29" spans="1:8" ht="15.6">
      <c r="A29" s="278" t="s">
        <v>98</v>
      </c>
      <c r="B29" s="45"/>
      <c r="C29" s="207"/>
      <c r="D29" s="207"/>
      <c r="E29" s="286"/>
      <c r="F29" s="286"/>
      <c r="G29" s="286"/>
      <c r="H29" s="287"/>
    </row>
    <row r="30" spans="1:8" ht="31.2">
      <c r="A30" s="278" t="s">
        <v>133</v>
      </c>
      <c r="B30" s="45" t="s">
        <v>134</v>
      </c>
      <c r="C30" s="211">
        <v>0</v>
      </c>
      <c r="D30" s="211">
        <v>0</v>
      </c>
      <c r="E30" s="280">
        <f t="shared" ref="E30:E31" si="2">(IF(AND(D30=0,C30=0),1,IF(AND(D30=0,C30&gt;0),1.2,C30/D30)))</f>
        <v>1</v>
      </c>
      <c r="F30" s="281" t="s">
        <v>107</v>
      </c>
      <c r="G30" s="282"/>
      <c r="H30" s="290">
        <f>IF(E30&lt;80%,1,IF(E30&gt;120%,3,2))</f>
        <v>2</v>
      </c>
    </row>
    <row r="31" spans="1:8" ht="78">
      <c r="A31" s="278" t="s">
        <v>135</v>
      </c>
      <c r="B31" s="45" t="s">
        <v>0</v>
      </c>
      <c r="C31" s="209">
        <v>0</v>
      </c>
      <c r="D31" s="209">
        <v>0</v>
      </c>
      <c r="E31" s="280">
        <f t="shared" si="2"/>
        <v>1</v>
      </c>
      <c r="F31" s="288" t="s">
        <v>90</v>
      </c>
      <c r="G31" s="289"/>
      <c r="H31" s="290">
        <f>IF(E31&lt;80%,3,IF(E31&gt;120%,1,2))</f>
        <v>2</v>
      </c>
    </row>
    <row r="32" spans="1:8" ht="35.25" customHeight="1" thickBot="1">
      <c r="A32" s="279" t="s">
        <v>136</v>
      </c>
      <c r="B32" s="200" t="s">
        <v>11</v>
      </c>
      <c r="C32" s="291" t="s">
        <v>11</v>
      </c>
      <c r="D32" s="291" t="s">
        <v>11</v>
      </c>
      <c r="E32" s="291" t="s">
        <v>11</v>
      </c>
      <c r="F32" s="291" t="s">
        <v>11</v>
      </c>
      <c r="G32" s="291"/>
      <c r="H32" s="292">
        <f>(H10+H11+H19+H26+H28)/5</f>
        <v>1.9666666666666663</v>
      </c>
    </row>
    <row r="34" spans="1:8">
      <c r="A34" s="98"/>
      <c r="B34" s="98"/>
      <c r="C34" s="361"/>
      <c r="D34" s="361"/>
      <c r="E34" s="361"/>
      <c r="F34" s="362"/>
      <c r="G34" s="362"/>
      <c r="H34" s="362"/>
    </row>
    <row r="35" spans="1:8">
      <c r="A35" s="98"/>
      <c r="B35" s="98"/>
      <c r="C35" s="98"/>
      <c r="D35" s="98"/>
      <c r="E35" s="98"/>
      <c r="F35" s="99"/>
      <c r="G35" s="99"/>
      <c r="H35" s="99"/>
    </row>
    <row r="36" spans="1:8" ht="17.399999999999999" customHeight="1">
      <c r="A36" s="334" t="s">
        <v>154</v>
      </c>
      <c r="B36" s="334"/>
      <c r="C36" s="335" t="str">
        <f>'Инф-я'!$C$17</f>
        <v>Черкасов Александр Николаевич</v>
      </c>
      <c r="D36" s="335"/>
      <c r="E36" s="335"/>
      <c r="F36" s="335"/>
      <c r="G36" s="335"/>
      <c r="H36" s="335"/>
    </row>
    <row r="37" spans="1:8">
      <c r="A37" s="98"/>
      <c r="B37" s="98"/>
      <c r="C37" s="98"/>
      <c r="D37" s="98"/>
      <c r="E37" s="98"/>
      <c r="F37" s="98"/>
      <c r="G37" s="98"/>
      <c r="H37" s="98"/>
    </row>
    <row r="42" spans="1:8">
      <c r="B42" s="63"/>
    </row>
    <row r="43" spans="1:8">
      <c r="B43" s="63"/>
    </row>
    <row r="44" spans="1:8">
      <c r="B44" s="64"/>
    </row>
  </sheetData>
  <protectedRanges>
    <protectedRange sqref="C10" name="Диапазон2"/>
    <protectedRange sqref="H10 C13:C18 H13:H18 C21 H21 C23:C25 H23:H25 C27 H27 C30:C31 H30:H31" name="Диапазон1"/>
  </protectedRanges>
  <mergeCells count="13">
    <mergeCell ref="A36:B36"/>
    <mergeCell ref="C36:H36"/>
    <mergeCell ref="C34:E34"/>
    <mergeCell ref="F34:H34"/>
    <mergeCell ref="A3:H3"/>
    <mergeCell ref="A4:H4"/>
    <mergeCell ref="A5:H5"/>
    <mergeCell ref="A7:A8"/>
    <mergeCell ref="B7:B8"/>
    <mergeCell ref="C7:D7"/>
    <mergeCell ref="E7:E8"/>
    <mergeCell ref="F7:F8"/>
    <mergeCell ref="H7:H8"/>
  </mergeCells>
  <pageMargins left="0.78740157480314965" right="0.31496062992125984" top="0.18" bottom="0.39370078740157483" header="0.19685039370078741" footer="0.19685039370078741"/>
  <pageSetup paperSize="9" scale="62" orientation="portrait" r:id="rId1"/>
  <headerFooter alignWithMargins="0"/>
  <rowBreaks count="1" manualBreakCount="1">
    <brk id="24" max="7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theme="0" tint="-0.34998626667073579"/>
  </sheetPr>
  <dimension ref="A1:F26"/>
  <sheetViews>
    <sheetView zoomScaleNormal="100" zoomScaleSheetLayoutView="110" workbookViewId="0">
      <selection activeCell="A2" sqref="A2:C3"/>
    </sheetView>
  </sheetViews>
  <sheetFormatPr defaultColWidth="0.88671875" defaultRowHeight="13.8"/>
  <cols>
    <col min="1" max="1" width="66" style="22" customWidth="1"/>
    <col min="2" max="2" width="14.33203125" style="22" customWidth="1"/>
    <col min="3" max="3" width="12.33203125" style="22" customWidth="1"/>
    <col min="4" max="30" width="10.6640625" style="22" customWidth="1"/>
    <col min="31" max="16384" width="0.88671875" style="22"/>
  </cols>
  <sheetData>
    <row r="1" spans="1:6" ht="15.75" customHeight="1"/>
    <row r="2" spans="1:6" ht="29.25" customHeight="1">
      <c r="A2" s="393" t="s">
        <v>319</v>
      </c>
      <c r="B2" s="393"/>
      <c r="C2" s="393"/>
    </row>
    <row r="3" spans="1:6" ht="33" customHeight="1">
      <c r="A3" s="393"/>
      <c r="B3" s="393"/>
      <c r="C3" s="393"/>
    </row>
    <row r="4" spans="1:6" ht="20.25" customHeight="1">
      <c r="A4" s="365" t="str">
        <f>'Инф-я'!C9</f>
        <v>АО "АК "Туламашзавод"</v>
      </c>
      <c r="B4" s="365"/>
      <c r="C4" s="365"/>
    </row>
    <row r="5" spans="1:6" s="34" customFormat="1" ht="16.649999999999999" customHeight="1">
      <c r="A5" s="394"/>
      <c r="B5" s="394"/>
      <c r="C5" s="394"/>
      <c r="D5" s="65"/>
    </row>
    <row r="6" spans="1:6" s="35" customFormat="1" ht="13.5" customHeight="1">
      <c r="A6" s="338" t="s">
        <v>71</v>
      </c>
      <c r="B6" s="338"/>
      <c r="C6" s="338"/>
      <c r="D6" s="66"/>
    </row>
    <row r="7" spans="1:6" ht="3.75" customHeight="1" thickBot="1"/>
    <row r="8" spans="1:6" s="67" customFormat="1" ht="18" customHeight="1">
      <c r="A8" s="229"/>
      <c r="B8" s="351" t="s">
        <v>81</v>
      </c>
      <c r="C8" s="252"/>
    </row>
    <row r="9" spans="1:6" s="67" customFormat="1" ht="29.25" customHeight="1">
      <c r="A9" s="396" t="s">
        <v>137</v>
      </c>
      <c r="B9" s="395"/>
      <c r="C9" s="230" t="s">
        <v>310</v>
      </c>
      <c r="D9" s="68"/>
    </row>
    <row r="10" spans="1:6" s="67" customFormat="1" ht="20.399999999999999" customHeight="1">
      <c r="A10" s="397"/>
      <c r="B10" s="352"/>
      <c r="C10" s="231" t="s">
        <v>138</v>
      </c>
      <c r="D10" s="68"/>
    </row>
    <row r="11" spans="1:6" s="69" customFormat="1" ht="30" customHeight="1">
      <c r="A11" s="232" t="s">
        <v>139</v>
      </c>
      <c r="B11" s="227"/>
      <c r="C11" s="233">
        <f>'Форма 2.1'!H31</f>
        <v>1.9166666666666667</v>
      </c>
    </row>
    <row r="12" spans="1:6" s="69" customFormat="1" ht="33.6" customHeight="1">
      <c r="A12" s="234" t="s">
        <v>140</v>
      </c>
      <c r="B12" s="228"/>
      <c r="C12" s="233">
        <f>ROUND('Форма 2.2'!H25,3)</f>
        <v>0.40400000000000003</v>
      </c>
    </row>
    <row r="13" spans="1:6" s="69" customFormat="1" ht="37.950000000000003" customHeight="1">
      <c r="A13" s="232" t="s">
        <v>141</v>
      </c>
      <c r="B13" s="227"/>
      <c r="C13" s="233">
        <f>'форма 2.3'!H32</f>
        <v>1.9666666666666663</v>
      </c>
    </row>
    <row r="14" spans="1:6" s="69" customFormat="1" ht="50.25" customHeight="1" thickBot="1">
      <c r="A14" s="235" t="s">
        <v>142</v>
      </c>
      <c r="B14" s="236"/>
      <c r="C14" s="237">
        <f>0.1*C11+0.7*C12+0.2*C13</f>
        <v>0.86780000000000002</v>
      </c>
      <c r="D14" s="70"/>
      <c r="E14" s="70"/>
      <c r="F14" s="71"/>
    </row>
    <row r="15" spans="1:6" s="72" customFormat="1" ht="26.25" customHeight="1">
      <c r="A15" s="398"/>
      <c r="B15" s="398"/>
      <c r="C15" s="399"/>
    </row>
    <row r="16" spans="1:6" s="72" customFormat="1" ht="39.75" customHeight="1">
      <c r="A16" s="92" t="s">
        <v>154</v>
      </c>
      <c r="B16" s="335" t="str">
        <f>'Инф-я'!$C$17</f>
        <v>Черкасов Александр Николаевич</v>
      </c>
      <c r="C16" s="335"/>
      <c r="D16" s="93"/>
    </row>
    <row r="17" spans="1:5" s="69" customFormat="1" ht="16.649999999999999" customHeight="1">
      <c r="A17" s="73"/>
      <c r="B17" s="73"/>
      <c r="C17" s="74"/>
    </row>
    <row r="19" spans="1:5">
      <c r="A19" s="51"/>
      <c r="B19" s="361"/>
      <c r="C19" s="361"/>
      <c r="D19" s="52"/>
    </row>
    <row r="20" spans="1:5">
      <c r="A20" s="51"/>
      <c r="B20" s="52"/>
      <c r="C20" s="52"/>
      <c r="D20" s="52"/>
    </row>
    <row r="21" spans="1:5" ht="26.25" customHeight="1">
      <c r="A21" s="50"/>
      <c r="B21" s="50"/>
      <c r="C21" s="75"/>
      <c r="D21" s="75"/>
      <c r="E21" s="51"/>
    </row>
    <row r="23" spans="1:5">
      <c r="C23" s="76"/>
      <c r="D23" s="76"/>
    </row>
    <row r="24" spans="1:5">
      <c r="A24" s="77"/>
      <c r="B24" s="78"/>
    </row>
    <row r="25" spans="1:5">
      <c r="A25" s="77"/>
      <c r="B25" s="78"/>
    </row>
    <row r="26" spans="1:5">
      <c r="A26" s="77"/>
      <c r="B26" s="79"/>
    </row>
  </sheetData>
  <protectedRanges>
    <protectedRange sqref="A21:B21 A5:C5" name="Диапазон1"/>
    <protectedRange sqref="C21:D21" name="Диапазон1_2"/>
  </protectedRanges>
  <mergeCells count="9">
    <mergeCell ref="B16:C16"/>
    <mergeCell ref="B19:C19"/>
    <mergeCell ref="A4:C4"/>
    <mergeCell ref="A2:C3"/>
    <mergeCell ref="A5:C5"/>
    <mergeCell ref="A6:C6"/>
    <mergeCell ref="B8:B10"/>
    <mergeCell ref="A9:A10"/>
    <mergeCell ref="A15:C15"/>
  </mergeCells>
  <pageMargins left="0.78740157480314965" right="0.31496062992125984" top="0.59055118110236227" bottom="0.39370078740157483" header="0.19685039370078741" footer="0.19685039370078741"/>
  <pageSetup paperSize="9" scale="8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tabColor theme="0" tint="-0.34998626667073579"/>
  </sheetPr>
  <dimension ref="A1:I39"/>
  <sheetViews>
    <sheetView zoomScaleNormal="100" zoomScaleSheetLayoutView="100" workbookViewId="0">
      <selection activeCell="I9" sqref="I9"/>
    </sheetView>
  </sheetViews>
  <sheetFormatPr defaultColWidth="9.109375" defaultRowHeight="13.8"/>
  <cols>
    <col min="1" max="1" width="6.5546875" style="101" customWidth="1"/>
    <col min="2" max="2" width="9.109375" style="101"/>
    <col min="3" max="3" width="73.33203125" style="101" customWidth="1"/>
    <col min="4" max="4" width="15.33203125" style="101" customWidth="1"/>
    <col min="5" max="5" width="24.6640625" style="101" customWidth="1"/>
    <col min="6" max="16384" width="9.109375" style="101"/>
  </cols>
  <sheetData>
    <row r="1" spans="1:9" ht="14.25" customHeight="1">
      <c r="A1" s="401" t="s">
        <v>170</v>
      </c>
      <c r="B1" s="401"/>
      <c r="C1" s="401"/>
      <c r="D1" s="401"/>
    </row>
    <row r="2" spans="1:9" ht="30.6" customHeight="1">
      <c r="A2" s="401"/>
      <c r="B2" s="401"/>
      <c r="C2" s="401"/>
      <c r="D2" s="401"/>
    </row>
    <row r="3" spans="1:9" ht="18">
      <c r="A3" s="239"/>
      <c r="B3" s="239"/>
      <c r="C3" s="239"/>
      <c r="D3" s="239"/>
    </row>
    <row r="4" spans="1:9" ht="18">
      <c r="A4" s="239"/>
      <c r="B4" s="239"/>
      <c r="C4" s="239"/>
      <c r="D4" s="239"/>
    </row>
    <row r="5" spans="1:9" ht="17.399999999999999">
      <c r="A5" s="402" t="str">
        <f>'Инф-я'!C9</f>
        <v>АО "АК "Туламашзавод"</v>
      </c>
      <c r="B5" s="402"/>
      <c r="C5" s="402"/>
      <c r="D5" s="402"/>
    </row>
    <row r="6" spans="1:9" ht="14.4" thickBot="1">
      <c r="A6" s="102"/>
      <c r="B6" s="103"/>
      <c r="C6" s="103"/>
      <c r="D6" s="104" t="s">
        <v>171</v>
      </c>
    </row>
    <row r="7" spans="1:9" ht="45" customHeight="1" thickBot="1">
      <c r="A7" s="403" t="s">
        <v>320</v>
      </c>
      <c r="B7" s="404"/>
      <c r="C7" s="404"/>
      <c r="D7" s="405"/>
    </row>
    <row r="8" spans="1:9" ht="31.2">
      <c r="A8" s="240" t="s">
        <v>18</v>
      </c>
      <c r="B8" s="406" t="s">
        <v>9</v>
      </c>
      <c r="C8" s="406"/>
      <c r="D8" s="241" t="s">
        <v>58</v>
      </c>
    </row>
    <row r="9" spans="1:9" ht="15.6">
      <c r="A9" s="242">
        <v>1</v>
      </c>
      <c r="B9" s="407">
        <v>2</v>
      </c>
      <c r="C9" s="407"/>
      <c r="D9" s="243">
        <v>3</v>
      </c>
    </row>
    <row r="10" spans="1:9" ht="73.5" customHeight="1">
      <c r="A10" s="244">
        <v>1</v>
      </c>
      <c r="B10" s="400" t="s">
        <v>172</v>
      </c>
      <c r="C10" s="400"/>
      <c r="D10" s="245" t="s">
        <v>247</v>
      </c>
    </row>
    <row r="11" spans="1:9" ht="87.75" customHeight="1">
      <c r="A11" s="244">
        <v>2</v>
      </c>
      <c r="B11" s="400" t="s">
        <v>173</v>
      </c>
      <c r="C11" s="400"/>
      <c r="D11" s="245" t="s">
        <v>278</v>
      </c>
    </row>
    <row r="12" spans="1:9" ht="15" customHeight="1" thickBot="1">
      <c r="A12" s="408" t="s">
        <v>174</v>
      </c>
      <c r="B12" s="409"/>
      <c r="C12" s="409"/>
      <c r="D12" s="246">
        <f>MAX(1,D10-D11)</f>
        <v>3</v>
      </c>
    </row>
    <row r="13" spans="1:9" ht="15" customHeight="1" thickBot="1">
      <c r="A13" s="410" t="s">
        <v>175</v>
      </c>
      <c r="B13" s="411"/>
      <c r="C13" s="411"/>
      <c r="D13" s="247">
        <f>IF(D10="",1,IF(D10="0",1,D10/D12))</f>
        <v>1</v>
      </c>
    </row>
    <row r="14" spans="1:9">
      <c r="A14" s="105"/>
      <c r="B14" s="106"/>
      <c r="C14" s="106"/>
      <c r="D14" s="107"/>
    </row>
    <row r="15" spans="1:9" ht="15.6">
      <c r="A15" s="105"/>
      <c r="B15" s="106"/>
      <c r="C15" s="106"/>
      <c r="D15" s="107"/>
      <c r="I15" s="238"/>
    </row>
    <row r="16" spans="1:9" ht="16.2" thickBot="1">
      <c r="A16" s="102"/>
      <c r="B16" s="103"/>
      <c r="C16" s="103"/>
      <c r="D16" s="104" t="s">
        <v>176</v>
      </c>
      <c r="I16" s="238"/>
    </row>
    <row r="17" spans="1:5" ht="44.25" customHeight="1" thickBot="1">
      <c r="A17" s="403" t="s">
        <v>311</v>
      </c>
      <c r="B17" s="404"/>
      <c r="C17" s="404"/>
      <c r="D17" s="405"/>
    </row>
    <row r="18" spans="1:5" ht="31.2">
      <c r="A18" s="240" t="s">
        <v>18</v>
      </c>
      <c r="B18" s="406" t="s">
        <v>9</v>
      </c>
      <c r="C18" s="406"/>
      <c r="D18" s="241" t="s">
        <v>58</v>
      </c>
    </row>
    <row r="19" spans="1:5" ht="15.6">
      <c r="A19" s="242">
        <v>1</v>
      </c>
      <c r="B19" s="407">
        <v>2</v>
      </c>
      <c r="C19" s="407"/>
      <c r="D19" s="243">
        <v>3</v>
      </c>
    </row>
    <row r="20" spans="1:5" ht="62.1" customHeight="1">
      <c r="A20" s="244">
        <v>1</v>
      </c>
      <c r="B20" s="400" t="s">
        <v>177</v>
      </c>
      <c r="C20" s="400"/>
      <c r="D20" s="245" t="s">
        <v>247</v>
      </c>
    </row>
    <row r="21" spans="1:5" ht="76.349999999999994" customHeight="1">
      <c r="A21" s="244">
        <v>2</v>
      </c>
      <c r="B21" s="400" t="s">
        <v>178</v>
      </c>
      <c r="C21" s="400"/>
      <c r="D21" s="245" t="s">
        <v>278</v>
      </c>
    </row>
    <row r="22" spans="1:5" ht="14.25" customHeight="1">
      <c r="A22" s="412" t="s">
        <v>179</v>
      </c>
      <c r="B22" s="413"/>
      <c r="C22" s="413"/>
      <c r="D22" s="248">
        <f>MAX(1,D20-D21)</f>
        <v>3</v>
      </c>
    </row>
    <row r="23" spans="1:5" ht="15" customHeight="1" thickBot="1">
      <c r="A23" s="408" t="s">
        <v>180</v>
      </c>
      <c r="B23" s="409"/>
      <c r="C23" s="409"/>
      <c r="D23" s="247">
        <f>IF(D20="",1,IF(D20="0",1,D20/D22))</f>
        <v>1</v>
      </c>
    </row>
    <row r="24" spans="1:5">
      <c r="A24" s="105"/>
      <c r="B24" s="106"/>
      <c r="C24" s="106"/>
      <c r="D24" s="107"/>
    </row>
    <row r="25" spans="1:5">
      <c r="A25" s="105"/>
      <c r="B25" s="108"/>
      <c r="C25" s="108"/>
      <c r="D25" s="107"/>
    </row>
    <row r="26" spans="1:5" ht="14.4" thickBot="1">
      <c r="A26" s="102"/>
      <c r="B26" s="103"/>
      <c r="C26" s="103"/>
      <c r="D26" s="104" t="s">
        <v>181</v>
      </c>
    </row>
    <row r="27" spans="1:5" ht="64.95" customHeight="1" thickBot="1">
      <c r="A27" s="403" t="s">
        <v>312</v>
      </c>
      <c r="B27" s="404"/>
      <c r="C27" s="404"/>
      <c r="D27" s="405"/>
    </row>
    <row r="28" spans="1:5" ht="31.2">
      <c r="A28" s="240" t="s">
        <v>18</v>
      </c>
      <c r="B28" s="406" t="s">
        <v>9</v>
      </c>
      <c r="C28" s="406"/>
      <c r="D28" s="241" t="s">
        <v>58</v>
      </c>
    </row>
    <row r="29" spans="1:5" ht="15.6">
      <c r="A29" s="242">
        <v>1</v>
      </c>
      <c r="B29" s="407">
        <v>2</v>
      </c>
      <c r="C29" s="407"/>
      <c r="D29" s="243">
        <v>3</v>
      </c>
    </row>
    <row r="30" spans="1:5" ht="67.650000000000006" customHeight="1">
      <c r="A30" s="244">
        <v>1</v>
      </c>
      <c r="B30" s="400" t="s">
        <v>182</v>
      </c>
      <c r="C30" s="400"/>
      <c r="D30" s="245" t="s">
        <v>278</v>
      </c>
    </row>
    <row r="31" spans="1:5" ht="57" customHeight="1">
      <c r="A31" s="244">
        <v>2</v>
      </c>
      <c r="B31" s="400" t="s">
        <v>209</v>
      </c>
      <c r="C31" s="400"/>
      <c r="D31" s="245" t="s">
        <v>247</v>
      </c>
      <c r="E31" s="109"/>
    </row>
    <row r="32" spans="1:5" ht="14.25" customHeight="1">
      <c r="A32" s="412" t="s">
        <v>183</v>
      </c>
      <c r="B32" s="413"/>
      <c r="C32" s="413"/>
      <c r="D32" s="248">
        <f>MAX(1,D31-D30)</f>
        <v>3</v>
      </c>
    </row>
    <row r="33" spans="1:5" ht="15" customHeight="1" thickBot="1">
      <c r="A33" s="408" t="s">
        <v>184</v>
      </c>
      <c r="B33" s="409"/>
      <c r="C33" s="409"/>
      <c r="D33" s="247">
        <f>IF(D31="",1,IF(D31="0",1,D31/D32))</f>
        <v>1</v>
      </c>
    </row>
    <row r="34" spans="1:5">
      <c r="A34" s="105"/>
      <c r="B34" s="106"/>
      <c r="C34" s="106"/>
      <c r="D34" s="107"/>
    </row>
    <row r="35" spans="1:5" ht="14.4" thickBot="1">
      <c r="A35" s="105"/>
      <c r="B35" s="106"/>
      <c r="C35" s="106"/>
      <c r="D35" s="107"/>
    </row>
    <row r="36" spans="1:5" ht="32.1" customHeight="1">
      <c r="A36" s="414" t="s">
        <v>313</v>
      </c>
      <c r="B36" s="415"/>
      <c r="C36" s="415"/>
      <c r="D36" s="416"/>
    </row>
    <row r="37" spans="1:5" ht="16.2" thickBot="1">
      <c r="A37" s="408" t="s">
        <v>185</v>
      </c>
      <c r="B37" s="409"/>
      <c r="C37" s="409"/>
      <c r="D37" s="249">
        <f>0.4*D13+0.4*D23+0.2*D33</f>
        <v>1</v>
      </c>
    </row>
    <row r="39" spans="1:5" ht="17.399999999999999" customHeight="1">
      <c r="A39" s="334" t="s">
        <v>309</v>
      </c>
      <c r="B39" s="334"/>
      <c r="C39" s="334"/>
      <c r="D39" s="334"/>
      <c r="E39" s="92"/>
    </row>
  </sheetData>
  <mergeCells count="26">
    <mergeCell ref="A22:C22"/>
    <mergeCell ref="A23:C23"/>
    <mergeCell ref="A27:D27"/>
    <mergeCell ref="A37:C37"/>
    <mergeCell ref="B29:C29"/>
    <mergeCell ref="B30:C30"/>
    <mergeCell ref="B31:C31"/>
    <mergeCell ref="A32:C32"/>
    <mergeCell ref="A33:C33"/>
    <mergeCell ref="A36:D36"/>
    <mergeCell ref="A39:D39"/>
    <mergeCell ref="B10:C10"/>
    <mergeCell ref="A1:D2"/>
    <mergeCell ref="A5:D5"/>
    <mergeCell ref="A7:D7"/>
    <mergeCell ref="B8:C8"/>
    <mergeCell ref="B9:C9"/>
    <mergeCell ref="B28:C28"/>
    <mergeCell ref="B11:C11"/>
    <mergeCell ref="A12:C12"/>
    <mergeCell ref="A13:C13"/>
    <mergeCell ref="A17:D17"/>
    <mergeCell ref="B18:C18"/>
    <mergeCell ref="B19:C19"/>
    <mergeCell ref="B20:C20"/>
    <mergeCell ref="B21:C21"/>
  </mergeCells>
  <conditionalFormatting sqref="D37 D12:D15 D22:D25 D32:D35">
    <cfRule type="cellIs" dxfId="26" priority="19" stopIfTrue="1" operator="equal">
      <formula>""""""</formula>
    </cfRule>
    <cfRule type="cellIs" dxfId="25" priority="20" stopIfTrue="1" operator="between">
      <formula>""""""</formula>
      <formula>""""""</formula>
    </cfRule>
    <cfRule type="cellIs" dxfId="24" priority="21" stopIfTrue="1" operator="equal">
      <formula>""""""</formula>
    </cfRule>
  </conditionalFormatting>
  <conditionalFormatting sqref="D10">
    <cfRule type="cellIs" dxfId="23" priority="16" stopIfTrue="1" operator="equal">
      <formula>""""""</formula>
    </cfRule>
    <cfRule type="cellIs" dxfId="22" priority="17" stopIfTrue="1" operator="between">
      <formula>""""""</formula>
      <formula>""""""</formula>
    </cfRule>
    <cfRule type="cellIs" dxfId="21" priority="18" stopIfTrue="1" operator="equal">
      <formula>""""""</formula>
    </cfRule>
  </conditionalFormatting>
  <conditionalFormatting sqref="D11">
    <cfRule type="cellIs" dxfId="20" priority="13" stopIfTrue="1" operator="equal">
      <formula>""""""</formula>
    </cfRule>
    <cfRule type="cellIs" dxfId="19" priority="14" stopIfTrue="1" operator="between">
      <formula>""""""</formula>
      <formula>""""""</formula>
    </cfRule>
    <cfRule type="cellIs" dxfId="18" priority="15" stopIfTrue="1" operator="equal">
      <formula>""""""</formula>
    </cfRule>
  </conditionalFormatting>
  <conditionalFormatting sqref="D20">
    <cfRule type="cellIs" dxfId="17" priority="10" stopIfTrue="1" operator="equal">
      <formula>""""""</formula>
    </cfRule>
    <cfRule type="cellIs" dxfId="16" priority="11" stopIfTrue="1" operator="between">
      <formula>""""""</formula>
      <formula>""""""</formula>
    </cfRule>
    <cfRule type="cellIs" dxfId="15" priority="12" stopIfTrue="1" operator="equal">
      <formula>""""""</formula>
    </cfRule>
  </conditionalFormatting>
  <conditionalFormatting sqref="D21">
    <cfRule type="cellIs" dxfId="14" priority="7" stopIfTrue="1" operator="equal">
      <formula>""""""</formula>
    </cfRule>
    <cfRule type="cellIs" dxfId="13" priority="8" stopIfTrue="1" operator="between">
      <formula>""""""</formula>
      <formula>""""""</formula>
    </cfRule>
    <cfRule type="cellIs" dxfId="12" priority="9" stopIfTrue="1" operator="equal">
      <formula>""""""</formula>
    </cfRule>
  </conditionalFormatting>
  <conditionalFormatting sqref="D30">
    <cfRule type="cellIs" dxfId="11" priority="4" stopIfTrue="1" operator="equal">
      <formula>""""""</formula>
    </cfRule>
    <cfRule type="cellIs" dxfId="10" priority="5" stopIfTrue="1" operator="between">
      <formula>""""""</formula>
      <formula>""""""</formula>
    </cfRule>
    <cfRule type="cellIs" dxfId="9" priority="6" stopIfTrue="1" operator="equal">
      <formula>""""""</formula>
    </cfRule>
  </conditionalFormatting>
  <conditionalFormatting sqref="D31">
    <cfRule type="cellIs" dxfId="8" priority="1" stopIfTrue="1" operator="equal">
      <formula>""""""</formula>
    </cfRule>
    <cfRule type="cellIs" dxfId="7" priority="2" stopIfTrue="1" operator="between">
      <formula>""""""</formula>
      <formula>""""""</formula>
    </cfRule>
    <cfRule type="cellIs" dxfId="6" priority="3" stopIfTrue="1" operator="equal">
      <formula>""""""</formula>
    </cfRule>
  </conditionalFormatting>
  <pageMargins left="1.1023622047244095" right="0.70866141732283472" top="0.19685039370078741" bottom="0.15748031496062992" header="0.19685039370078741" footer="0.1181102362204724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0"/>
  <sheetViews>
    <sheetView zoomScale="70" zoomScaleNormal="70" workbookViewId="0">
      <selection activeCell="P11" sqref="P11"/>
    </sheetView>
  </sheetViews>
  <sheetFormatPr defaultColWidth="1.44140625" defaultRowHeight="13.8" outlineLevelCol="1"/>
  <cols>
    <col min="1" max="1" width="12.5546875" style="295" customWidth="1"/>
    <col min="2" max="2" width="14.6640625" style="295" customWidth="1"/>
    <col min="3" max="3" width="13.44140625" style="295" customWidth="1"/>
    <col min="4" max="4" width="15.5546875" style="295" customWidth="1"/>
    <col min="5" max="5" width="10.5546875" style="295" customWidth="1"/>
    <col min="6" max="7" width="14.33203125" style="295" customWidth="1"/>
    <col min="8" max="8" width="11" style="295" customWidth="1"/>
    <col min="9" max="9" width="13.44140625" style="295" customWidth="1"/>
    <col min="10" max="10" width="13.33203125" style="295" customWidth="1"/>
    <col min="11" max="11" width="12" style="295" customWidth="1"/>
    <col min="12" max="12" width="11.6640625" style="295" customWidth="1"/>
    <col min="13" max="13" width="7.5546875" style="295" customWidth="1"/>
    <col min="14" max="14" width="9.33203125" style="295" customWidth="1"/>
    <col min="15" max="15" width="8.6640625" style="295" customWidth="1"/>
    <col min="16" max="16" width="8.44140625" style="295" customWidth="1"/>
    <col min="17" max="17" width="8.88671875" style="295" customWidth="1"/>
    <col min="18" max="18" width="7" style="295" customWidth="1"/>
    <col min="19" max="20" width="8.88671875" style="295" customWidth="1"/>
    <col min="21" max="21" width="9.33203125" style="295" customWidth="1"/>
    <col min="22" max="22" width="17.109375" style="295" customWidth="1"/>
    <col min="23" max="23" width="11" style="295" customWidth="1"/>
    <col min="24" max="24" width="8.5546875" style="295" customWidth="1"/>
    <col min="25" max="25" width="10.88671875" style="295" customWidth="1"/>
    <col min="26" max="26" width="10.33203125" style="295" customWidth="1"/>
    <col min="27" max="27" width="12.33203125" style="295" customWidth="1"/>
    <col min="28" max="28" width="11.5546875" style="295" customWidth="1" outlineLevel="1"/>
    <col min="29" max="29" width="10.33203125" style="295" customWidth="1" outlineLevel="1"/>
    <col min="30" max="159" width="4.88671875" style="295" customWidth="1"/>
    <col min="160" max="253" width="1.44140625" style="295"/>
    <col min="254" max="254" width="12.5546875" style="295" customWidth="1"/>
    <col min="255" max="255" width="32.44140625" style="295" customWidth="1"/>
    <col min="256" max="256" width="30.109375" style="295" customWidth="1"/>
    <col min="257" max="257" width="24.5546875" style="295" customWidth="1"/>
    <col min="258" max="258" width="12.88671875" style="295" customWidth="1"/>
    <col min="259" max="260" width="13.88671875" style="295" customWidth="1"/>
    <col min="261" max="262" width="15.6640625" style="295" customWidth="1"/>
    <col min="263" max="263" width="16.33203125" style="295" customWidth="1"/>
    <col min="264" max="264" width="0" style="295" hidden="1" customWidth="1"/>
    <col min="265" max="265" width="17.6640625" style="295" customWidth="1"/>
    <col min="266" max="267" width="14.109375" style="295" customWidth="1"/>
    <col min="268" max="268" width="14.5546875" style="295" customWidth="1"/>
    <col min="269" max="269" width="13.6640625" style="295" customWidth="1"/>
    <col min="270" max="276" width="11" style="295" customWidth="1"/>
    <col min="277" max="277" width="12.6640625" style="295" customWidth="1"/>
    <col min="278" max="278" width="18.88671875" style="295" customWidth="1"/>
    <col min="279" max="279" width="14.33203125" style="295" customWidth="1"/>
    <col min="280" max="280" width="14.88671875" style="295" customWidth="1"/>
    <col min="281" max="281" width="12.109375" style="295" customWidth="1"/>
    <col min="282" max="282" width="13.88671875" style="295" customWidth="1"/>
    <col min="283" max="283" width="17.88671875" style="295" customWidth="1"/>
    <col min="284" max="285" width="0" style="295" hidden="1" customWidth="1"/>
    <col min="286" max="415" width="4.88671875" style="295" customWidth="1"/>
    <col min="416" max="509" width="1.44140625" style="295"/>
    <col min="510" max="510" width="12.5546875" style="295" customWidth="1"/>
    <col min="511" max="511" width="32.44140625" style="295" customWidth="1"/>
    <col min="512" max="512" width="30.109375" style="295" customWidth="1"/>
    <col min="513" max="513" width="24.5546875" style="295" customWidth="1"/>
    <col min="514" max="514" width="12.88671875" style="295" customWidth="1"/>
    <col min="515" max="516" width="13.88671875" style="295" customWidth="1"/>
    <col min="517" max="518" width="15.6640625" style="295" customWidth="1"/>
    <col min="519" max="519" width="16.33203125" style="295" customWidth="1"/>
    <col min="520" max="520" width="0" style="295" hidden="1" customWidth="1"/>
    <col min="521" max="521" width="17.6640625" style="295" customWidth="1"/>
    <col min="522" max="523" width="14.109375" style="295" customWidth="1"/>
    <col min="524" max="524" width="14.5546875" style="295" customWidth="1"/>
    <col min="525" max="525" width="13.6640625" style="295" customWidth="1"/>
    <col min="526" max="532" width="11" style="295" customWidth="1"/>
    <col min="533" max="533" width="12.6640625" style="295" customWidth="1"/>
    <col min="534" max="534" width="18.88671875" style="295" customWidth="1"/>
    <col min="535" max="535" width="14.33203125" style="295" customWidth="1"/>
    <col min="536" max="536" width="14.88671875" style="295" customWidth="1"/>
    <col min="537" max="537" width="12.109375" style="295" customWidth="1"/>
    <col min="538" max="538" width="13.88671875" style="295" customWidth="1"/>
    <col min="539" max="539" width="17.88671875" style="295" customWidth="1"/>
    <col min="540" max="541" width="0" style="295" hidden="1" customWidth="1"/>
    <col min="542" max="671" width="4.88671875" style="295" customWidth="1"/>
    <col min="672" max="765" width="1.44140625" style="295"/>
    <col min="766" max="766" width="12.5546875" style="295" customWidth="1"/>
    <col min="767" max="767" width="32.44140625" style="295" customWidth="1"/>
    <col min="768" max="768" width="30.109375" style="295" customWidth="1"/>
    <col min="769" max="769" width="24.5546875" style="295" customWidth="1"/>
    <col min="770" max="770" width="12.88671875" style="295" customWidth="1"/>
    <col min="771" max="772" width="13.88671875" style="295" customWidth="1"/>
    <col min="773" max="774" width="15.6640625" style="295" customWidth="1"/>
    <col min="775" max="775" width="16.33203125" style="295" customWidth="1"/>
    <col min="776" max="776" width="0" style="295" hidden="1" customWidth="1"/>
    <col min="777" max="777" width="17.6640625" style="295" customWidth="1"/>
    <col min="778" max="779" width="14.109375" style="295" customWidth="1"/>
    <col min="780" max="780" width="14.5546875" style="295" customWidth="1"/>
    <col min="781" max="781" width="13.6640625" style="295" customWidth="1"/>
    <col min="782" max="788" width="11" style="295" customWidth="1"/>
    <col min="789" max="789" width="12.6640625" style="295" customWidth="1"/>
    <col min="790" max="790" width="18.88671875" style="295" customWidth="1"/>
    <col min="791" max="791" width="14.33203125" style="295" customWidth="1"/>
    <col min="792" max="792" width="14.88671875" style="295" customWidth="1"/>
    <col min="793" max="793" width="12.109375" style="295" customWidth="1"/>
    <col min="794" max="794" width="13.88671875" style="295" customWidth="1"/>
    <col min="795" max="795" width="17.88671875" style="295" customWidth="1"/>
    <col min="796" max="797" width="0" style="295" hidden="1" customWidth="1"/>
    <col min="798" max="927" width="4.88671875" style="295" customWidth="1"/>
    <col min="928" max="1021" width="1.44140625" style="295"/>
    <col min="1022" max="1022" width="12.5546875" style="295" customWidth="1"/>
    <col min="1023" max="1023" width="32.44140625" style="295" customWidth="1"/>
    <col min="1024" max="1024" width="30.109375" style="295" customWidth="1"/>
    <col min="1025" max="1025" width="24.5546875" style="295" customWidth="1"/>
    <col min="1026" max="1026" width="12.88671875" style="295" customWidth="1"/>
    <col min="1027" max="1028" width="13.88671875" style="295" customWidth="1"/>
    <col min="1029" max="1030" width="15.6640625" style="295" customWidth="1"/>
    <col min="1031" max="1031" width="16.33203125" style="295" customWidth="1"/>
    <col min="1032" max="1032" width="0" style="295" hidden="1" customWidth="1"/>
    <col min="1033" max="1033" width="17.6640625" style="295" customWidth="1"/>
    <col min="1034" max="1035" width="14.109375" style="295" customWidth="1"/>
    <col min="1036" max="1036" width="14.5546875" style="295" customWidth="1"/>
    <col min="1037" max="1037" width="13.6640625" style="295" customWidth="1"/>
    <col min="1038" max="1044" width="11" style="295" customWidth="1"/>
    <col min="1045" max="1045" width="12.6640625" style="295" customWidth="1"/>
    <col min="1046" max="1046" width="18.88671875" style="295" customWidth="1"/>
    <col min="1047" max="1047" width="14.33203125" style="295" customWidth="1"/>
    <col min="1048" max="1048" width="14.88671875" style="295" customWidth="1"/>
    <col min="1049" max="1049" width="12.109375" style="295" customWidth="1"/>
    <col min="1050" max="1050" width="13.88671875" style="295" customWidth="1"/>
    <col min="1051" max="1051" width="17.88671875" style="295" customWidth="1"/>
    <col min="1052" max="1053" width="0" style="295" hidden="1" customWidth="1"/>
    <col min="1054" max="1183" width="4.88671875" style="295" customWidth="1"/>
    <col min="1184" max="1277" width="1.44140625" style="295"/>
    <col min="1278" max="1278" width="12.5546875" style="295" customWidth="1"/>
    <col min="1279" max="1279" width="32.44140625" style="295" customWidth="1"/>
    <col min="1280" max="1280" width="30.109375" style="295" customWidth="1"/>
    <col min="1281" max="1281" width="24.5546875" style="295" customWidth="1"/>
    <col min="1282" max="1282" width="12.88671875" style="295" customWidth="1"/>
    <col min="1283" max="1284" width="13.88671875" style="295" customWidth="1"/>
    <col min="1285" max="1286" width="15.6640625" style="295" customWidth="1"/>
    <col min="1287" max="1287" width="16.33203125" style="295" customWidth="1"/>
    <col min="1288" max="1288" width="0" style="295" hidden="1" customWidth="1"/>
    <col min="1289" max="1289" width="17.6640625" style="295" customWidth="1"/>
    <col min="1290" max="1291" width="14.109375" style="295" customWidth="1"/>
    <col min="1292" max="1292" width="14.5546875" style="295" customWidth="1"/>
    <col min="1293" max="1293" width="13.6640625" style="295" customWidth="1"/>
    <col min="1294" max="1300" width="11" style="295" customWidth="1"/>
    <col min="1301" max="1301" width="12.6640625" style="295" customWidth="1"/>
    <col min="1302" max="1302" width="18.88671875" style="295" customWidth="1"/>
    <col min="1303" max="1303" width="14.33203125" style="295" customWidth="1"/>
    <col min="1304" max="1304" width="14.88671875" style="295" customWidth="1"/>
    <col min="1305" max="1305" width="12.109375" style="295" customWidth="1"/>
    <col min="1306" max="1306" width="13.88671875" style="295" customWidth="1"/>
    <col min="1307" max="1307" width="17.88671875" style="295" customWidth="1"/>
    <col min="1308" max="1309" width="0" style="295" hidden="1" customWidth="1"/>
    <col min="1310" max="1439" width="4.88671875" style="295" customWidth="1"/>
    <col min="1440" max="1533" width="1.44140625" style="295"/>
    <col min="1534" max="1534" width="12.5546875" style="295" customWidth="1"/>
    <col min="1535" max="1535" width="32.44140625" style="295" customWidth="1"/>
    <col min="1536" max="1536" width="30.109375" style="295" customWidth="1"/>
    <col min="1537" max="1537" width="24.5546875" style="295" customWidth="1"/>
    <col min="1538" max="1538" width="12.88671875" style="295" customWidth="1"/>
    <col min="1539" max="1540" width="13.88671875" style="295" customWidth="1"/>
    <col min="1541" max="1542" width="15.6640625" style="295" customWidth="1"/>
    <col min="1543" max="1543" width="16.33203125" style="295" customWidth="1"/>
    <col min="1544" max="1544" width="0" style="295" hidden="1" customWidth="1"/>
    <col min="1545" max="1545" width="17.6640625" style="295" customWidth="1"/>
    <col min="1546" max="1547" width="14.109375" style="295" customWidth="1"/>
    <col min="1548" max="1548" width="14.5546875" style="295" customWidth="1"/>
    <col min="1549" max="1549" width="13.6640625" style="295" customWidth="1"/>
    <col min="1550" max="1556" width="11" style="295" customWidth="1"/>
    <col min="1557" max="1557" width="12.6640625" style="295" customWidth="1"/>
    <col min="1558" max="1558" width="18.88671875" style="295" customWidth="1"/>
    <col min="1559" max="1559" width="14.33203125" style="295" customWidth="1"/>
    <col min="1560" max="1560" width="14.88671875" style="295" customWidth="1"/>
    <col min="1561" max="1561" width="12.109375" style="295" customWidth="1"/>
    <col min="1562" max="1562" width="13.88671875" style="295" customWidth="1"/>
    <col min="1563" max="1563" width="17.88671875" style="295" customWidth="1"/>
    <col min="1564" max="1565" width="0" style="295" hidden="1" customWidth="1"/>
    <col min="1566" max="1695" width="4.88671875" style="295" customWidth="1"/>
    <col min="1696" max="1789" width="1.44140625" style="295"/>
    <col min="1790" max="1790" width="12.5546875" style="295" customWidth="1"/>
    <col min="1791" max="1791" width="32.44140625" style="295" customWidth="1"/>
    <col min="1792" max="1792" width="30.109375" style="295" customWidth="1"/>
    <col min="1793" max="1793" width="24.5546875" style="295" customWidth="1"/>
    <col min="1794" max="1794" width="12.88671875" style="295" customWidth="1"/>
    <col min="1795" max="1796" width="13.88671875" style="295" customWidth="1"/>
    <col min="1797" max="1798" width="15.6640625" style="295" customWidth="1"/>
    <col min="1799" max="1799" width="16.33203125" style="295" customWidth="1"/>
    <col min="1800" max="1800" width="0" style="295" hidden="1" customWidth="1"/>
    <col min="1801" max="1801" width="17.6640625" style="295" customWidth="1"/>
    <col min="1802" max="1803" width="14.109375" style="295" customWidth="1"/>
    <col min="1804" max="1804" width="14.5546875" style="295" customWidth="1"/>
    <col min="1805" max="1805" width="13.6640625" style="295" customWidth="1"/>
    <col min="1806" max="1812" width="11" style="295" customWidth="1"/>
    <col min="1813" max="1813" width="12.6640625" style="295" customWidth="1"/>
    <col min="1814" max="1814" width="18.88671875" style="295" customWidth="1"/>
    <col min="1815" max="1815" width="14.33203125" style="295" customWidth="1"/>
    <col min="1816" max="1816" width="14.88671875" style="295" customWidth="1"/>
    <col min="1817" max="1817" width="12.109375" style="295" customWidth="1"/>
    <col min="1818" max="1818" width="13.88671875" style="295" customWidth="1"/>
    <col min="1819" max="1819" width="17.88671875" style="295" customWidth="1"/>
    <col min="1820" max="1821" width="0" style="295" hidden="1" customWidth="1"/>
    <col min="1822" max="1951" width="4.88671875" style="295" customWidth="1"/>
    <col min="1952" max="2045" width="1.44140625" style="295"/>
    <col min="2046" max="2046" width="12.5546875" style="295" customWidth="1"/>
    <col min="2047" max="2047" width="32.44140625" style="295" customWidth="1"/>
    <col min="2048" max="2048" width="30.109375" style="295" customWidth="1"/>
    <col min="2049" max="2049" width="24.5546875" style="295" customWidth="1"/>
    <col min="2050" max="2050" width="12.88671875" style="295" customWidth="1"/>
    <col min="2051" max="2052" width="13.88671875" style="295" customWidth="1"/>
    <col min="2053" max="2054" width="15.6640625" style="295" customWidth="1"/>
    <col min="2055" max="2055" width="16.33203125" style="295" customWidth="1"/>
    <col min="2056" max="2056" width="0" style="295" hidden="1" customWidth="1"/>
    <col min="2057" max="2057" width="17.6640625" style="295" customWidth="1"/>
    <col min="2058" max="2059" width="14.109375" style="295" customWidth="1"/>
    <col min="2060" max="2060" width="14.5546875" style="295" customWidth="1"/>
    <col min="2061" max="2061" width="13.6640625" style="295" customWidth="1"/>
    <col min="2062" max="2068" width="11" style="295" customWidth="1"/>
    <col min="2069" max="2069" width="12.6640625" style="295" customWidth="1"/>
    <col min="2070" max="2070" width="18.88671875" style="295" customWidth="1"/>
    <col min="2071" max="2071" width="14.33203125" style="295" customWidth="1"/>
    <col min="2072" max="2072" width="14.88671875" style="295" customWidth="1"/>
    <col min="2073" max="2073" width="12.109375" style="295" customWidth="1"/>
    <col min="2074" max="2074" width="13.88671875" style="295" customWidth="1"/>
    <col min="2075" max="2075" width="17.88671875" style="295" customWidth="1"/>
    <col min="2076" max="2077" width="0" style="295" hidden="1" customWidth="1"/>
    <col min="2078" max="2207" width="4.88671875" style="295" customWidth="1"/>
    <col min="2208" max="2301" width="1.44140625" style="295"/>
    <col min="2302" max="2302" width="12.5546875" style="295" customWidth="1"/>
    <col min="2303" max="2303" width="32.44140625" style="295" customWidth="1"/>
    <col min="2304" max="2304" width="30.109375" style="295" customWidth="1"/>
    <col min="2305" max="2305" width="24.5546875" style="295" customWidth="1"/>
    <col min="2306" max="2306" width="12.88671875" style="295" customWidth="1"/>
    <col min="2307" max="2308" width="13.88671875" style="295" customWidth="1"/>
    <col min="2309" max="2310" width="15.6640625" style="295" customWidth="1"/>
    <col min="2311" max="2311" width="16.33203125" style="295" customWidth="1"/>
    <col min="2312" max="2312" width="0" style="295" hidden="1" customWidth="1"/>
    <col min="2313" max="2313" width="17.6640625" style="295" customWidth="1"/>
    <col min="2314" max="2315" width="14.109375" style="295" customWidth="1"/>
    <col min="2316" max="2316" width="14.5546875" style="295" customWidth="1"/>
    <col min="2317" max="2317" width="13.6640625" style="295" customWidth="1"/>
    <col min="2318" max="2324" width="11" style="295" customWidth="1"/>
    <col min="2325" max="2325" width="12.6640625" style="295" customWidth="1"/>
    <col min="2326" max="2326" width="18.88671875" style="295" customWidth="1"/>
    <col min="2327" max="2327" width="14.33203125" style="295" customWidth="1"/>
    <col min="2328" max="2328" width="14.88671875" style="295" customWidth="1"/>
    <col min="2329" max="2329" width="12.109375" style="295" customWidth="1"/>
    <col min="2330" max="2330" width="13.88671875" style="295" customWidth="1"/>
    <col min="2331" max="2331" width="17.88671875" style="295" customWidth="1"/>
    <col min="2332" max="2333" width="0" style="295" hidden="1" customWidth="1"/>
    <col min="2334" max="2463" width="4.88671875" style="295" customWidth="1"/>
    <col min="2464" max="2557" width="1.44140625" style="295"/>
    <col min="2558" max="2558" width="12.5546875" style="295" customWidth="1"/>
    <col min="2559" max="2559" width="32.44140625" style="295" customWidth="1"/>
    <col min="2560" max="2560" width="30.109375" style="295" customWidth="1"/>
    <col min="2561" max="2561" width="24.5546875" style="295" customWidth="1"/>
    <col min="2562" max="2562" width="12.88671875" style="295" customWidth="1"/>
    <col min="2563" max="2564" width="13.88671875" style="295" customWidth="1"/>
    <col min="2565" max="2566" width="15.6640625" style="295" customWidth="1"/>
    <col min="2567" max="2567" width="16.33203125" style="295" customWidth="1"/>
    <col min="2568" max="2568" width="0" style="295" hidden="1" customWidth="1"/>
    <col min="2569" max="2569" width="17.6640625" style="295" customWidth="1"/>
    <col min="2570" max="2571" width="14.109375" style="295" customWidth="1"/>
    <col min="2572" max="2572" width="14.5546875" style="295" customWidth="1"/>
    <col min="2573" max="2573" width="13.6640625" style="295" customWidth="1"/>
    <col min="2574" max="2580" width="11" style="295" customWidth="1"/>
    <col min="2581" max="2581" width="12.6640625" style="295" customWidth="1"/>
    <col min="2582" max="2582" width="18.88671875" style="295" customWidth="1"/>
    <col min="2583" max="2583" width="14.33203125" style="295" customWidth="1"/>
    <col min="2584" max="2584" width="14.88671875" style="295" customWidth="1"/>
    <col min="2585" max="2585" width="12.109375" style="295" customWidth="1"/>
    <col min="2586" max="2586" width="13.88671875" style="295" customWidth="1"/>
    <col min="2587" max="2587" width="17.88671875" style="295" customWidth="1"/>
    <col min="2588" max="2589" width="0" style="295" hidden="1" customWidth="1"/>
    <col min="2590" max="2719" width="4.88671875" style="295" customWidth="1"/>
    <col min="2720" max="2813" width="1.44140625" style="295"/>
    <col min="2814" max="2814" width="12.5546875" style="295" customWidth="1"/>
    <col min="2815" max="2815" width="32.44140625" style="295" customWidth="1"/>
    <col min="2816" max="2816" width="30.109375" style="295" customWidth="1"/>
    <col min="2817" max="2817" width="24.5546875" style="295" customWidth="1"/>
    <col min="2818" max="2818" width="12.88671875" style="295" customWidth="1"/>
    <col min="2819" max="2820" width="13.88671875" style="295" customWidth="1"/>
    <col min="2821" max="2822" width="15.6640625" style="295" customWidth="1"/>
    <col min="2823" max="2823" width="16.33203125" style="295" customWidth="1"/>
    <col min="2824" max="2824" width="0" style="295" hidden="1" customWidth="1"/>
    <col min="2825" max="2825" width="17.6640625" style="295" customWidth="1"/>
    <col min="2826" max="2827" width="14.109375" style="295" customWidth="1"/>
    <col min="2828" max="2828" width="14.5546875" style="295" customWidth="1"/>
    <col min="2829" max="2829" width="13.6640625" style="295" customWidth="1"/>
    <col min="2830" max="2836" width="11" style="295" customWidth="1"/>
    <col min="2837" max="2837" width="12.6640625" style="295" customWidth="1"/>
    <col min="2838" max="2838" width="18.88671875" style="295" customWidth="1"/>
    <col min="2839" max="2839" width="14.33203125" style="295" customWidth="1"/>
    <col min="2840" max="2840" width="14.88671875" style="295" customWidth="1"/>
    <col min="2841" max="2841" width="12.109375" style="295" customWidth="1"/>
    <col min="2842" max="2842" width="13.88671875" style="295" customWidth="1"/>
    <col min="2843" max="2843" width="17.88671875" style="295" customWidth="1"/>
    <col min="2844" max="2845" width="0" style="295" hidden="1" customWidth="1"/>
    <col min="2846" max="2975" width="4.88671875" style="295" customWidth="1"/>
    <col min="2976" max="3069" width="1.44140625" style="295"/>
    <col min="3070" max="3070" width="12.5546875" style="295" customWidth="1"/>
    <col min="3071" max="3071" width="32.44140625" style="295" customWidth="1"/>
    <col min="3072" max="3072" width="30.109375" style="295" customWidth="1"/>
    <col min="3073" max="3073" width="24.5546875" style="295" customWidth="1"/>
    <col min="3074" max="3074" width="12.88671875" style="295" customWidth="1"/>
    <col min="3075" max="3076" width="13.88671875" style="295" customWidth="1"/>
    <col min="3077" max="3078" width="15.6640625" style="295" customWidth="1"/>
    <col min="3079" max="3079" width="16.33203125" style="295" customWidth="1"/>
    <col min="3080" max="3080" width="0" style="295" hidden="1" customWidth="1"/>
    <col min="3081" max="3081" width="17.6640625" style="295" customWidth="1"/>
    <col min="3082" max="3083" width="14.109375" style="295" customWidth="1"/>
    <col min="3084" max="3084" width="14.5546875" style="295" customWidth="1"/>
    <col min="3085" max="3085" width="13.6640625" style="295" customWidth="1"/>
    <col min="3086" max="3092" width="11" style="295" customWidth="1"/>
    <col min="3093" max="3093" width="12.6640625" style="295" customWidth="1"/>
    <col min="3094" max="3094" width="18.88671875" style="295" customWidth="1"/>
    <col min="3095" max="3095" width="14.33203125" style="295" customWidth="1"/>
    <col min="3096" max="3096" width="14.88671875" style="295" customWidth="1"/>
    <col min="3097" max="3097" width="12.109375" style="295" customWidth="1"/>
    <col min="3098" max="3098" width="13.88671875" style="295" customWidth="1"/>
    <col min="3099" max="3099" width="17.88671875" style="295" customWidth="1"/>
    <col min="3100" max="3101" width="0" style="295" hidden="1" customWidth="1"/>
    <col min="3102" max="3231" width="4.88671875" style="295" customWidth="1"/>
    <col min="3232" max="3325" width="1.44140625" style="295"/>
    <col min="3326" max="3326" width="12.5546875" style="295" customWidth="1"/>
    <col min="3327" max="3327" width="32.44140625" style="295" customWidth="1"/>
    <col min="3328" max="3328" width="30.109375" style="295" customWidth="1"/>
    <col min="3329" max="3329" width="24.5546875" style="295" customWidth="1"/>
    <col min="3330" max="3330" width="12.88671875" style="295" customWidth="1"/>
    <col min="3331" max="3332" width="13.88671875" style="295" customWidth="1"/>
    <col min="3333" max="3334" width="15.6640625" style="295" customWidth="1"/>
    <col min="3335" max="3335" width="16.33203125" style="295" customWidth="1"/>
    <col min="3336" max="3336" width="0" style="295" hidden="1" customWidth="1"/>
    <col min="3337" max="3337" width="17.6640625" style="295" customWidth="1"/>
    <col min="3338" max="3339" width="14.109375" style="295" customWidth="1"/>
    <col min="3340" max="3340" width="14.5546875" style="295" customWidth="1"/>
    <col min="3341" max="3341" width="13.6640625" style="295" customWidth="1"/>
    <col min="3342" max="3348" width="11" style="295" customWidth="1"/>
    <col min="3349" max="3349" width="12.6640625" style="295" customWidth="1"/>
    <col min="3350" max="3350" width="18.88671875" style="295" customWidth="1"/>
    <col min="3351" max="3351" width="14.33203125" style="295" customWidth="1"/>
    <col min="3352" max="3352" width="14.88671875" style="295" customWidth="1"/>
    <col min="3353" max="3353" width="12.109375" style="295" customWidth="1"/>
    <col min="3354" max="3354" width="13.88671875" style="295" customWidth="1"/>
    <col min="3355" max="3355" width="17.88671875" style="295" customWidth="1"/>
    <col min="3356" max="3357" width="0" style="295" hidden="1" customWidth="1"/>
    <col min="3358" max="3487" width="4.88671875" style="295" customWidth="1"/>
    <col min="3488" max="3581" width="1.44140625" style="295"/>
    <col min="3582" max="3582" width="12.5546875" style="295" customWidth="1"/>
    <col min="3583" max="3583" width="32.44140625" style="295" customWidth="1"/>
    <col min="3584" max="3584" width="30.109375" style="295" customWidth="1"/>
    <col min="3585" max="3585" width="24.5546875" style="295" customWidth="1"/>
    <col min="3586" max="3586" width="12.88671875" style="295" customWidth="1"/>
    <col min="3587" max="3588" width="13.88671875" style="295" customWidth="1"/>
    <col min="3589" max="3590" width="15.6640625" style="295" customWidth="1"/>
    <col min="3591" max="3591" width="16.33203125" style="295" customWidth="1"/>
    <col min="3592" max="3592" width="0" style="295" hidden="1" customWidth="1"/>
    <col min="3593" max="3593" width="17.6640625" style="295" customWidth="1"/>
    <col min="3594" max="3595" width="14.109375" style="295" customWidth="1"/>
    <col min="3596" max="3596" width="14.5546875" style="295" customWidth="1"/>
    <col min="3597" max="3597" width="13.6640625" style="295" customWidth="1"/>
    <col min="3598" max="3604" width="11" style="295" customWidth="1"/>
    <col min="3605" max="3605" width="12.6640625" style="295" customWidth="1"/>
    <col min="3606" max="3606" width="18.88671875" style="295" customWidth="1"/>
    <col min="3607" max="3607" width="14.33203125" style="295" customWidth="1"/>
    <col min="3608" max="3608" width="14.88671875" style="295" customWidth="1"/>
    <col min="3609" max="3609" width="12.109375" style="295" customWidth="1"/>
    <col min="3610" max="3610" width="13.88671875" style="295" customWidth="1"/>
    <col min="3611" max="3611" width="17.88671875" style="295" customWidth="1"/>
    <col min="3612" max="3613" width="0" style="295" hidden="1" customWidth="1"/>
    <col min="3614" max="3743" width="4.88671875" style="295" customWidth="1"/>
    <col min="3744" max="3837" width="1.44140625" style="295"/>
    <col min="3838" max="3838" width="12.5546875" style="295" customWidth="1"/>
    <col min="3839" max="3839" width="32.44140625" style="295" customWidth="1"/>
    <col min="3840" max="3840" width="30.109375" style="295" customWidth="1"/>
    <col min="3841" max="3841" width="24.5546875" style="295" customWidth="1"/>
    <col min="3842" max="3842" width="12.88671875" style="295" customWidth="1"/>
    <col min="3843" max="3844" width="13.88671875" style="295" customWidth="1"/>
    <col min="3845" max="3846" width="15.6640625" style="295" customWidth="1"/>
    <col min="3847" max="3847" width="16.33203125" style="295" customWidth="1"/>
    <col min="3848" max="3848" width="0" style="295" hidden="1" customWidth="1"/>
    <col min="3849" max="3849" width="17.6640625" style="295" customWidth="1"/>
    <col min="3850" max="3851" width="14.109375" style="295" customWidth="1"/>
    <col min="3852" max="3852" width="14.5546875" style="295" customWidth="1"/>
    <col min="3853" max="3853" width="13.6640625" style="295" customWidth="1"/>
    <col min="3854" max="3860" width="11" style="295" customWidth="1"/>
    <col min="3861" max="3861" width="12.6640625" style="295" customWidth="1"/>
    <col min="3862" max="3862" width="18.88671875" style="295" customWidth="1"/>
    <col min="3863" max="3863" width="14.33203125" style="295" customWidth="1"/>
    <col min="3864" max="3864" width="14.88671875" style="295" customWidth="1"/>
    <col min="3865" max="3865" width="12.109375" style="295" customWidth="1"/>
    <col min="3866" max="3866" width="13.88671875" style="295" customWidth="1"/>
    <col min="3867" max="3867" width="17.88671875" style="295" customWidth="1"/>
    <col min="3868" max="3869" width="0" style="295" hidden="1" customWidth="1"/>
    <col min="3870" max="3999" width="4.88671875" style="295" customWidth="1"/>
    <col min="4000" max="4093" width="1.44140625" style="295"/>
    <col min="4094" max="4094" width="12.5546875" style="295" customWidth="1"/>
    <col min="4095" max="4095" width="32.44140625" style="295" customWidth="1"/>
    <col min="4096" max="4096" width="30.109375" style="295" customWidth="1"/>
    <col min="4097" max="4097" width="24.5546875" style="295" customWidth="1"/>
    <col min="4098" max="4098" width="12.88671875" style="295" customWidth="1"/>
    <col min="4099" max="4100" width="13.88671875" style="295" customWidth="1"/>
    <col min="4101" max="4102" width="15.6640625" style="295" customWidth="1"/>
    <col min="4103" max="4103" width="16.33203125" style="295" customWidth="1"/>
    <col min="4104" max="4104" width="0" style="295" hidden="1" customWidth="1"/>
    <col min="4105" max="4105" width="17.6640625" style="295" customWidth="1"/>
    <col min="4106" max="4107" width="14.109375" style="295" customWidth="1"/>
    <col min="4108" max="4108" width="14.5546875" style="295" customWidth="1"/>
    <col min="4109" max="4109" width="13.6640625" style="295" customWidth="1"/>
    <col min="4110" max="4116" width="11" style="295" customWidth="1"/>
    <col min="4117" max="4117" width="12.6640625" style="295" customWidth="1"/>
    <col min="4118" max="4118" width="18.88671875" style="295" customWidth="1"/>
    <col min="4119" max="4119" width="14.33203125" style="295" customWidth="1"/>
    <col min="4120" max="4120" width="14.88671875" style="295" customWidth="1"/>
    <col min="4121" max="4121" width="12.109375" style="295" customWidth="1"/>
    <col min="4122" max="4122" width="13.88671875" style="295" customWidth="1"/>
    <col min="4123" max="4123" width="17.88671875" style="295" customWidth="1"/>
    <col min="4124" max="4125" width="0" style="295" hidden="1" customWidth="1"/>
    <col min="4126" max="4255" width="4.88671875" style="295" customWidth="1"/>
    <col min="4256" max="4349" width="1.44140625" style="295"/>
    <col min="4350" max="4350" width="12.5546875" style="295" customWidth="1"/>
    <col min="4351" max="4351" width="32.44140625" style="295" customWidth="1"/>
    <col min="4352" max="4352" width="30.109375" style="295" customWidth="1"/>
    <col min="4353" max="4353" width="24.5546875" style="295" customWidth="1"/>
    <col min="4354" max="4354" width="12.88671875" style="295" customWidth="1"/>
    <col min="4355" max="4356" width="13.88671875" style="295" customWidth="1"/>
    <col min="4357" max="4358" width="15.6640625" style="295" customWidth="1"/>
    <col min="4359" max="4359" width="16.33203125" style="295" customWidth="1"/>
    <col min="4360" max="4360" width="0" style="295" hidden="1" customWidth="1"/>
    <col min="4361" max="4361" width="17.6640625" style="295" customWidth="1"/>
    <col min="4362" max="4363" width="14.109375" style="295" customWidth="1"/>
    <col min="4364" max="4364" width="14.5546875" style="295" customWidth="1"/>
    <col min="4365" max="4365" width="13.6640625" style="295" customWidth="1"/>
    <col min="4366" max="4372" width="11" style="295" customWidth="1"/>
    <col min="4373" max="4373" width="12.6640625" style="295" customWidth="1"/>
    <col min="4374" max="4374" width="18.88671875" style="295" customWidth="1"/>
    <col min="4375" max="4375" width="14.33203125" style="295" customWidth="1"/>
    <col min="4376" max="4376" width="14.88671875" style="295" customWidth="1"/>
    <col min="4377" max="4377" width="12.109375" style="295" customWidth="1"/>
    <col min="4378" max="4378" width="13.88671875" style="295" customWidth="1"/>
    <col min="4379" max="4379" width="17.88671875" style="295" customWidth="1"/>
    <col min="4380" max="4381" width="0" style="295" hidden="1" customWidth="1"/>
    <col min="4382" max="4511" width="4.88671875" style="295" customWidth="1"/>
    <col min="4512" max="4605" width="1.44140625" style="295"/>
    <col min="4606" max="4606" width="12.5546875" style="295" customWidth="1"/>
    <col min="4607" max="4607" width="32.44140625" style="295" customWidth="1"/>
    <col min="4608" max="4608" width="30.109375" style="295" customWidth="1"/>
    <col min="4609" max="4609" width="24.5546875" style="295" customWidth="1"/>
    <col min="4610" max="4610" width="12.88671875" style="295" customWidth="1"/>
    <col min="4611" max="4612" width="13.88671875" style="295" customWidth="1"/>
    <col min="4613" max="4614" width="15.6640625" style="295" customWidth="1"/>
    <col min="4615" max="4615" width="16.33203125" style="295" customWidth="1"/>
    <col min="4616" max="4616" width="0" style="295" hidden="1" customWidth="1"/>
    <col min="4617" max="4617" width="17.6640625" style="295" customWidth="1"/>
    <col min="4618" max="4619" width="14.109375" style="295" customWidth="1"/>
    <col min="4620" max="4620" width="14.5546875" style="295" customWidth="1"/>
    <col min="4621" max="4621" width="13.6640625" style="295" customWidth="1"/>
    <col min="4622" max="4628" width="11" style="295" customWidth="1"/>
    <col min="4629" max="4629" width="12.6640625" style="295" customWidth="1"/>
    <col min="4630" max="4630" width="18.88671875" style="295" customWidth="1"/>
    <col min="4631" max="4631" width="14.33203125" style="295" customWidth="1"/>
    <col min="4632" max="4632" width="14.88671875" style="295" customWidth="1"/>
    <col min="4633" max="4633" width="12.109375" style="295" customWidth="1"/>
    <col min="4634" max="4634" width="13.88671875" style="295" customWidth="1"/>
    <col min="4635" max="4635" width="17.88671875" style="295" customWidth="1"/>
    <col min="4636" max="4637" width="0" style="295" hidden="1" customWidth="1"/>
    <col min="4638" max="4767" width="4.88671875" style="295" customWidth="1"/>
    <col min="4768" max="4861" width="1.44140625" style="295"/>
    <col min="4862" max="4862" width="12.5546875" style="295" customWidth="1"/>
    <col min="4863" max="4863" width="32.44140625" style="295" customWidth="1"/>
    <col min="4864" max="4864" width="30.109375" style="295" customWidth="1"/>
    <col min="4865" max="4865" width="24.5546875" style="295" customWidth="1"/>
    <col min="4866" max="4866" width="12.88671875" style="295" customWidth="1"/>
    <col min="4867" max="4868" width="13.88671875" style="295" customWidth="1"/>
    <col min="4869" max="4870" width="15.6640625" style="295" customWidth="1"/>
    <col min="4871" max="4871" width="16.33203125" style="295" customWidth="1"/>
    <col min="4872" max="4872" width="0" style="295" hidden="1" customWidth="1"/>
    <col min="4873" max="4873" width="17.6640625" style="295" customWidth="1"/>
    <col min="4874" max="4875" width="14.109375" style="295" customWidth="1"/>
    <col min="4876" max="4876" width="14.5546875" style="295" customWidth="1"/>
    <col min="4877" max="4877" width="13.6640625" style="295" customWidth="1"/>
    <col min="4878" max="4884" width="11" style="295" customWidth="1"/>
    <col min="4885" max="4885" width="12.6640625" style="295" customWidth="1"/>
    <col min="4886" max="4886" width="18.88671875" style="295" customWidth="1"/>
    <col min="4887" max="4887" width="14.33203125" style="295" customWidth="1"/>
    <col min="4888" max="4888" width="14.88671875" style="295" customWidth="1"/>
    <col min="4889" max="4889" width="12.109375" style="295" customWidth="1"/>
    <col min="4890" max="4890" width="13.88671875" style="295" customWidth="1"/>
    <col min="4891" max="4891" width="17.88671875" style="295" customWidth="1"/>
    <col min="4892" max="4893" width="0" style="295" hidden="1" customWidth="1"/>
    <col min="4894" max="5023" width="4.88671875" style="295" customWidth="1"/>
    <col min="5024" max="5117" width="1.44140625" style="295"/>
    <col min="5118" max="5118" width="12.5546875" style="295" customWidth="1"/>
    <col min="5119" max="5119" width="32.44140625" style="295" customWidth="1"/>
    <col min="5120" max="5120" width="30.109375" style="295" customWidth="1"/>
    <col min="5121" max="5121" width="24.5546875" style="295" customWidth="1"/>
    <col min="5122" max="5122" width="12.88671875" style="295" customWidth="1"/>
    <col min="5123" max="5124" width="13.88671875" style="295" customWidth="1"/>
    <col min="5125" max="5126" width="15.6640625" style="295" customWidth="1"/>
    <col min="5127" max="5127" width="16.33203125" style="295" customWidth="1"/>
    <col min="5128" max="5128" width="0" style="295" hidden="1" customWidth="1"/>
    <col min="5129" max="5129" width="17.6640625" style="295" customWidth="1"/>
    <col min="5130" max="5131" width="14.109375" style="295" customWidth="1"/>
    <col min="5132" max="5132" width="14.5546875" style="295" customWidth="1"/>
    <col min="5133" max="5133" width="13.6640625" style="295" customWidth="1"/>
    <col min="5134" max="5140" width="11" style="295" customWidth="1"/>
    <col min="5141" max="5141" width="12.6640625" style="295" customWidth="1"/>
    <col min="5142" max="5142" width="18.88671875" style="295" customWidth="1"/>
    <col min="5143" max="5143" width="14.33203125" style="295" customWidth="1"/>
    <col min="5144" max="5144" width="14.88671875" style="295" customWidth="1"/>
    <col min="5145" max="5145" width="12.109375" style="295" customWidth="1"/>
    <col min="5146" max="5146" width="13.88671875" style="295" customWidth="1"/>
    <col min="5147" max="5147" width="17.88671875" style="295" customWidth="1"/>
    <col min="5148" max="5149" width="0" style="295" hidden="1" customWidth="1"/>
    <col min="5150" max="5279" width="4.88671875" style="295" customWidth="1"/>
    <col min="5280" max="5373" width="1.44140625" style="295"/>
    <col min="5374" max="5374" width="12.5546875" style="295" customWidth="1"/>
    <col min="5375" max="5375" width="32.44140625" style="295" customWidth="1"/>
    <col min="5376" max="5376" width="30.109375" style="295" customWidth="1"/>
    <col min="5377" max="5377" width="24.5546875" style="295" customWidth="1"/>
    <col min="5378" max="5378" width="12.88671875" style="295" customWidth="1"/>
    <col min="5379" max="5380" width="13.88671875" style="295" customWidth="1"/>
    <col min="5381" max="5382" width="15.6640625" style="295" customWidth="1"/>
    <col min="5383" max="5383" width="16.33203125" style="295" customWidth="1"/>
    <col min="5384" max="5384" width="0" style="295" hidden="1" customWidth="1"/>
    <col min="5385" max="5385" width="17.6640625" style="295" customWidth="1"/>
    <col min="5386" max="5387" width="14.109375" style="295" customWidth="1"/>
    <col min="5388" max="5388" width="14.5546875" style="295" customWidth="1"/>
    <col min="5389" max="5389" width="13.6640625" style="295" customWidth="1"/>
    <col min="5390" max="5396" width="11" style="295" customWidth="1"/>
    <col min="5397" max="5397" width="12.6640625" style="295" customWidth="1"/>
    <col min="5398" max="5398" width="18.88671875" style="295" customWidth="1"/>
    <col min="5399" max="5399" width="14.33203125" style="295" customWidth="1"/>
    <col min="5400" max="5400" width="14.88671875" style="295" customWidth="1"/>
    <col min="5401" max="5401" width="12.109375" style="295" customWidth="1"/>
    <col min="5402" max="5402" width="13.88671875" style="295" customWidth="1"/>
    <col min="5403" max="5403" width="17.88671875" style="295" customWidth="1"/>
    <col min="5404" max="5405" width="0" style="295" hidden="1" customWidth="1"/>
    <col min="5406" max="5535" width="4.88671875" style="295" customWidth="1"/>
    <col min="5536" max="5629" width="1.44140625" style="295"/>
    <col min="5630" max="5630" width="12.5546875" style="295" customWidth="1"/>
    <col min="5631" max="5631" width="32.44140625" style="295" customWidth="1"/>
    <col min="5632" max="5632" width="30.109375" style="295" customWidth="1"/>
    <col min="5633" max="5633" width="24.5546875" style="295" customWidth="1"/>
    <col min="5634" max="5634" width="12.88671875" style="295" customWidth="1"/>
    <col min="5635" max="5636" width="13.88671875" style="295" customWidth="1"/>
    <col min="5637" max="5638" width="15.6640625" style="295" customWidth="1"/>
    <col min="5639" max="5639" width="16.33203125" style="295" customWidth="1"/>
    <col min="5640" max="5640" width="0" style="295" hidden="1" customWidth="1"/>
    <col min="5641" max="5641" width="17.6640625" style="295" customWidth="1"/>
    <col min="5642" max="5643" width="14.109375" style="295" customWidth="1"/>
    <col min="5644" max="5644" width="14.5546875" style="295" customWidth="1"/>
    <col min="5645" max="5645" width="13.6640625" style="295" customWidth="1"/>
    <col min="5646" max="5652" width="11" style="295" customWidth="1"/>
    <col min="5653" max="5653" width="12.6640625" style="295" customWidth="1"/>
    <col min="5654" max="5654" width="18.88671875" style="295" customWidth="1"/>
    <col min="5655" max="5655" width="14.33203125" style="295" customWidth="1"/>
    <col min="5656" max="5656" width="14.88671875" style="295" customWidth="1"/>
    <col min="5657" max="5657" width="12.109375" style="295" customWidth="1"/>
    <col min="5658" max="5658" width="13.88671875" style="295" customWidth="1"/>
    <col min="5659" max="5659" width="17.88671875" style="295" customWidth="1"/>
    <col min="5660" max="5661" width="0" style="295" hidden="1" customWidth="1"/>
    <col min="5662" max="5791" width="4.88671875" style="295" customWidth="1"/>
    <col min="5792" max="5885" width="1.44140625" style="295"/>
    <col min="5886" max="5886" width="12.5546875" style="295" customWidth="1"/>
    <col min="5887" max="5887" width="32.44140625" style="295" customWidth="1"/>
    <col min="5888" max="5888" width="30.109375" style="295" customWidth="1"/>
    <col min="5889" max="5889" width="24.5546875" style="295" customWidth="1"/>
    <col min="5890" max="5890" width="12.88671875" style="295" customWidth="1"/>
    <col min="5891" max="5892" width="13.88671875" style="295" customWidth="1"/>
    <col min="5893" max="5894" width="15.6640625" style="295" customWidth="1"/>
    <col min="5895" max="5895" width="16.33203125" style="295" customWidth="1"/>
    <col min="5896" max="5896" width="0" style="295" hidden="1" customWidth="1"/>
    <col min="5897" max="5897" width="17.6640625" style="295" customWidth="1"/>
    <col min="5898" max="5899" width="14.109375" style="295" customWidth="1"/>
    <col min="5900" max="5900" width="14.5546875" style="295" customWidth="1"/>
    <col min="5901" max="5901" width="13.6640625" style="295" customWidth="1"/>
    <col min="5902" max="5908" width="11" style="295" customWidth="1"/>
    <col min="5909" max="5909" width="12.6640625" style="295" customWidth="1"/>
    <col min="5910" max="5910" width="18.88671875" style="295" customWidth="1"/>
    <col min="5911" max="5911" width="14.33203125" style="295" customWidth="1"/>
    <col min="5912" max="5912" width="14.88671875" style="295" customWidth="1"/>
    <col min="5913" max="5913" width="12.109375" style="295" customWidth="1"/>
    <col min="5914" max="5914" width="13.88671875" style="295" customWidth="1"/>
    <col min="5915" max="5915" width="17.88671875" style="295" customWidth="1"/>
    <col min="5916" max="5917" width="0" style="295" hidden="1" customWidth="1"/>
    <col min="5918" max="6047" width="4.88671875" style="295" customWidth="1"/>
    <col min="6048" max="6141" width="1.44140625" style="295"/>
    <col min="6142" max="6142" width="12.5546875" style="295" customWidth="1"/>
    <col min="6143" max="6143" width="32.44140625" style="295" customWidth="1"/>
    <col min="6144" max="6144" width="30.109375" style="295" customWidth="1"/>
    <col min="6145" max="6145" width="24.5546875" style="295" customWidth="1"/>
    <col min="6146" max="6146" width="12.88671875" style="295" customWidth="1"/>
    <col min="6147" max="6148" width="13.88671875" style="295" customWidth="1"/>
    <col min="6149" max="6150" width="15.6640625" style="295" customWidth="1"/>
    <col min="6151" max="6151" width="16.33203125" style="295" customWidth="1"/>
    <col min="6152" max="6152" width="0" style="295" hidden="1" customWidth="1"/>
    <col min="6153" max="6153" width="17.6640625" style="295" customWidth="1"/>
    <col min="6154" max="6155" width="14.109375" style="295" customWidth="1"/>
    <col min="6156" max="6156" width="14.5546875" style="295" customWidth="1"/>
    <col min="6157" max="6157" width="13.6640625" style="295" customWidth="1"/>
    <col min="6158" max="6164" width="11" style="295" customWidth="1"/>
    <col min="6165" max="6165" width="12.6640625" style="295" customWidth="1"/>
    <col min="6166" max="6166" width="18.88671875" style="295" customWidth="1"/>
    <col min="6167" max="6167" width="14.33203125" style="295" customWidth="1"/>
    <col min="6168" max="6168" width="14.88671875" style="295" customWidth="1"/>
    <col min="6169" max="6169" width="12.109375" style="295" customWidth="1"/>
    <col min="6170" max="6170" width="13.88671875" style="295" customWidth="1"/>
    <col min="6171" max="6171" width="17.88671875" style="295" customWidth="1"/>
    <col min="6172" max="6173" width="0" style="295" hidden="1" customWidth="1"/>
    <col min="6174" max="6303" width="4.88671875" style="295" customWidth="1"/>
    <col min="6304" max="6397" width="1.44140625" style="295"/>
    <col min="6398" max="6398" width="12.5546875" style="295" customWidth="1"/>
    <col min="6399" max="6399" width="32.44140625" style="295" customWidth="1"/>
    <col min="6400" max="6400" width="30.109375" style="295" customWidth="1"/>
    <col min="6401" max="6401" width="24.5546875" style="295" customWidth="1"/>
    <col min="6402" max="6402" width="12.88671875" style="295" customWidth="1"/>
    <col min="6403" max="6404" width="13.88671875" style="295" customWidth="1"/>
    <col min="6405" max="6406" width="15.6640625" style="295" customWidth="1"/>
    <col min="6407" max="6407" width="16.33203125" style="295" customWidth="1"/>
    <col min="6408" max="6408" width="0" style="295" hidden="1" customWidth="1"/>
    <col min="6409" max="6409" width="17.6640625" style="295" customWidth="1"/>
    <col min="6410" max="6411" width="14.109375" style="295" customWidth="1"/>
    <col min="6412" max="6412" width="14.5546875" style="295" customWidth="1"/>
    <col min="6413" max="6413" width="13.6640625" style="295" customWidth="1"/>
    <col min="6414" max="6420" width="11" style="295" customWidth="1"/>
    <col min="6421" max="6421" width="12.6640625" style="295" customWidth="1"/>
    <col min="6422" max="6422" width="18.88671875" style="295" customWidth="1"/>
    <col min="6423" max="6423" width="14.33203125" style="295" customWidth="1"/>
    <col min="6424" max="6424" width="14.88671875" style="295" customWidth="1"/>
    <col min="6425" max="6425" width="12.109375" style="295" customWidth="1"/>
    <col min="6426" max="6426" width="13.88671875" style="295" customWidth="1"/>
    <col min="6427" max="6427" width="17.88671875" style="295" customWidth="1"/>
    <col min="6428" max="6429" width="0" style="295" hidden="1" customWidth="1"/>
    <col min="6430" max="6559" width="4.88671875" style="295" customWidth="1"/>
    <col min="6560" max="6653" width="1.44140625" style="295"/>
    <col min="6654" max="6654" width="12.5546875" style="295" customWidth="1"/>
    <col min="6655" max="6655" width="32.44140625" style="295" customWidth="1"/>
    <col min="6656" max="6656" width="30.109375" style="295" customWidth="1"/>
    <col min="6657" max="6657" width="24.5546875" style="295" customWidth="1"/>
    <col min="6658" max="6658" width="12.88671875" style="295" customWidth="1"/>
    <col min="6659" max="6660" width="13.88671875" style="295" customWidth="1"/>
    <col min="6661" max="6662" width="15.6640625" style="295" customWidth="1"/>
    <col min="6663" max="6663" width="16.33203125" style="295" customWidth="1"/>
    <col min="6664" max="6664" width="0" style="295" hidden="1" customWidth="1"/>
    <col min="6665" max="6665" width="17.6640625" style="295" customWidth="1"/>
    <col min="6666" max="6667" width="14.109375" style="295" customWidth="1"/>
    <col min="6668" max="6668" width="14.5546875" style="295" customWidth="1"/>
    <col min="6669" max="6669" width="13.6640625" style="295" customWidth="1"/>
    <col min="6670" max="6676" width="11" style="295" customWidth="1"/>
    <col min="6677" max="6677" width="12.6640625" style="295" customWidth="1"/>
    <col min="6678" max="6678" width="18.88671875" style="295" customWidth="1"/>
    <col min="6679" max="6679" width="14.33203125" style="295" customWidth="1"/>
    <col min="6680" max="6680" width="14.88671875" style="295" customWidth="1"/>
    <col min="6681" max="6681" width="12.109375" style="295" customWidth="1"/>
    <col min="6682" max="6682" width="13.88671875" style="295" customWidth="1"/>
    <col min="6683" max="6683" width="17.88671875" style="295" customWidth="1"/>
    <col min="6684" max="6685" width="0" style="295" hidden="1" customWidth="1"/>
    <col min="6686" max="6815" width="4.88671875" style="295" customWidth="1"/>
    <col min="6816" max="6909" width="1.44140625" style="295"/>
    <col min="6910" max="6910" width="12.5546875" style="295" customWidth="1"/>
    <col min="6911" max="6911" width="32.44140625" style="295" customWidth="1"/>
    <col min="6912" max="6912" width="30.109375" style="295" customWidth="1"/>
    <col min="6913" max="6913" width="24.5546875" style="295" customWidth="1"/>
    <col min="6914" max="6914" width="12.88671875" style="295" customWidth="1"/>
    <col min="6915" max="6916" width="13.88671875" style="295" customWidth="1"/>
    <col min="6917" max="6918" width="15.6640625" style="295" customWidth="1"/>
    <col min="6919" max="6919" width="16.33203125" style="295" customWidth="1"/>
    <col min="6920" max="6920" width="0" style="295" hidden="1" customWidth="1"/>
    <col min="6921" max="6921" width="17.6640625" style="295" customWidth="1"/>
    <col min="6922" max="6923" width="14.109375" style="295" customWidth="1"/>
    <col min="6924" max="6924" width="14.5546875" style="295" customWidth="1"/>
    <col min="6925" max="6925" width="13.6640625" style="295" customWidth="1"/>
    <col min="6926" max="6932" width="11" style="295" customWidth="1"/>
    <col min="6933" max="6933" width="12.6640625" style="295" customWidth="1"/>
    <col min="6934" max="6934" width="18.88671875" style="295" customWidth="1"/>
    <col min="6935" max="6935" width="14.33203125" style="295" customWidth="1"/>
    <col min="6936" max="6936" width="14.88671875" style="295" customWidth="1"/>
    <col min="6937" max="6937" width="12.109375" style="295" customWidth="1"/>
    <col min="6938" max="6938" width="13.88671875" style="295" customWidth="1"/>
    <col min="6939" max="6939" width="17.88671875" style="295" customWidth="1"/>
    <col min="6940" max="6941" width="0" style="295" hidden="1" customWidth="1"/>
    <col min="6942" max="7071" width="4.88671875" style="295" customWidth="1"/>
    <col min="7072" max="7165" width="1.44140625" style="295"/>
    <col min="7166" max="7166" width="12.5546875" style="295" customWidth="1"/>
    <col min="7167" max="7167" width="32.44140625" style="295" customWidth="1"/>
    <col min="7168" max="7168" width="30.109375" style="295" customWidth="1"/>
    <col min="7169" max="7169" width="24.5546875" style="295" customWidth="1"/>
    <col min="7170" max="7170" width="12.88671875" style="295" customWidth="1"/>
    <col min="7171" max="7172" width="13.88671875" style="295" customWidth="1"/>
    <col min="7173" max="7174" width="15.6640625" style="295" customWidth="1"/>
    <col min="7175" max="7175" width="16.33203125" style="295" customWidth="1"/>
    <col min="7176" max="7176" width="0" style="295" hidden="1" customWidth="1"/>
    <col min="7177" max="7177" width="17.6640625" style="295" customWidth="1"/>
    <col min="7178" max="7179" width="14.109375" style="295" customWidth="1"/>
    <col min="7180" max="7180" width="14.5546875" style="295" customWidth="1"/>
    <col min="7181" max="7181" width="13.6640625" style="295" customWidth="1"/>
    <col min="7182" max="7188" width="11" style="295" customWidth="1"/>
    <col min="7189" max="7189" width="12.6640625" style="295" customWidth="1"/>
    <col min="7190" max="7190" width="18.88671875" style="295" customWidth="1"/>
    <col min="7191" max="7191" width="14.33203125" style="295" customWidth="1"/>
    <col min="7192" max="7192" width="14.88671875" style="295" customWidth="1"/>
    <col min="7193" max="7193" width="12.109375" style="295" customWidth="1"/>
    <col min="7194" max="7194" width="13.88671875" style="295" customWidth="1"/>
    <col min="7195" max="7195" width="17.88671875" style="295" customWidth="1"/>
    <col min="7196" max="7197" width="0" style="295" hidden="1" customWidth="1"/>
    <col min="7198" max="7327" width="4.88671875" style="295" customWidth="1"/>
    <col min="7328" max="7421" width="1.44140625" style="295"/>
    <col min="7422" max="7422" width="12.5546875" style="295" customWidth="1"/>
    <col min="7423" max="7423" width="32.44140625" style="295" customWidth="1"/>
    <col min="7424" max="7424" width="30.109375" style="295" customWidth="1"/>
    <col min="7425" max="7425" width="24.5546875" style="295" customWidth="1"/>
    <col min="7426" max="7426" width="12.88671875" style="295" customWidth="1"/>
    <col min="7427" max="7428" width="13.88671875" style="295" customWidth="1"/>
    <col min="7429" max="7430" width="15.6640625" style="295" customWidth="1"/>
    <col min="7431" max="7431" width="16.33203125" style="295" customWidth="1"/>
    <col min="7432" max="7432" width="0" style="295" hidden="1" customWidth="1"/>
    <col min="7433" max="7433" width="17.6640625" style="295" customWidth="1"/>
    <col min="7434" max="7435" width="14.109375" style="295" customWidth="1"/>
    <col min="7436" max="7436" width="14.5546875" style="295" customWidth="1"/>
    <col min="7437" max="7437" width="13.6640625" style="295" customWidth="1"/>
    <col min="7438" max="7444" width="11" style="295" customWidth="1"/>
    <col min="7445" max="7445" width="12.6640625" style="295" customWidth="1"/>
    <col min="7446" max="7446" width="18.88671875" style="295" customWidth="1"/>
    <col min="7447" max="7447" width="14.33203125" style="295" customWidth="1"/>
    <col min="7448" max="7448" width="14.88671875" style="295" customWidth="1"/>
    <col min="7449" max="7449" width="12.109375" style="295" customWidth="1"/>
    <col min="7450" max="7450" width="13.88671875" style="295" customWidth="1"/>
    <col min="7451" max="7451" width="17.88671875" style="295" customWidth="1"/>
    <col min="7452" max="7453" width="0" style="295" hidden="1" customWidth="1"/>
    <col min="7454" max="7583" width="4.88671875" style="295" customWidth="1"/>
    <col min="7584" max="7677" width="1.44140625" style="295"/>
    <col min="7678" max="7678" width="12.5546875" style="295" customWidth="1"/>
    <col min="7679" max="7679" width="32.44140625" style="295" customWidth="1"/>
    <col min="7680" max="7680" width="30.109375" style="295" customWidth="1"/>
    <col min="7681" max="7681" width="24.5546875" style="295" customWidth="1"/>
    <col min="7682" max="7682" width="12.88671875" style="295" customWidth="1"/>
    <col min="7683" max="7684" width="13.88671875" style="295" customWidth="1"/>
    <col min="7685" max="7686" width="15.6640625" style="295" customWidth="1"/>
    <col min="7687" max="7687" width="16.33203125" style="295" customWidth="1"/>
    <col min="7688" max="7688" width="0" style="295" hidden="1" customWidth="1"/>
    <col min="7689" max="7689" width="17.6640625" style="295" customWidth="1"/>
    <col min="7690" max="7691" width="14.109375" style="295" customWidth="1"/>
    <col min="7692" max="7692" width="14.5546875" style="295" customWidth="1"/>
    <col min="7693" max="7693" width="13.6640625" style="295" customWidth="1"/>
    <col min="7694" max="7700" width="11" style="295" customWidth="1"/>
    <col min="7701" max="7701" width="12.6640625" style="295" customWidth="1"/>
    <col min="7702" max="7702" width="18.88671875" style="295" customWidth="1"/>
    <col min="7703" max="7703" width="14.33203125" style="295" customWidth="1"/>
    <col min="7704" max="7704" width="14.88671875" style="295" customWidth="1"/>
    <col min="7705" max="7705" width="12.109375" style="295" customWidth="1"/>
    <col min="7706" max="7706" width="13.88671875" style="295" customWidth="1"/>
    <col min="7707" max="7707" width="17.88671875" style="295" customWidth="1"/>
    <col min="7708" max="7709" width="0" style="295" hidden="1" customWidth="1"/>
    <col min="7710" max="7839" width="4.88671875" style="295" customWidth="1"/>
    <col min="7840" max="7933" width="1.44140625" style="295"/>
    <col min="7934" max="7934" width="12.5546875" style="295" customWidth="1"/>
    <col min="7935" max="7935" width="32.44140625" style="295" customWidth="1"/>
    <col min="7936" max="7936" width="30.109375" style="295" customWidth="1"/>
    <col min="7937" max="7937" width="24.5546875" style="295" customWidth="1"/>
    <col min="7938" max="7938" width="12.88671875" style="295" customWidth="1"/>
    <col min="7939" max="7940" width="13.88671875" style="295" customWidth="1"/>
    <col min="7941" max="7942" width="15.6640625" style="295" customWidth="1"/>
    <col min="7943" max="7943" width="16.33203125" style="295" customWidth="1"/>
    <col min="7944" max="7944" width="0" style="295" hidden="1" customWidth="1"/>
    <col min="7945" max="7945" width="17.6640625" style="295" customWidth="1"/>
    <col min="7946" max="7947" width="14.109375" style="295" customWidth="1"/>
    <col min="7948" max="7948" width="14.5546875" style="295" customWidth="1"/>
    <col min="7949" max="7949" width="13.6640625" style="295" customWidth="1"/>
    <col min="7950" max="7956" width="11" style="295" customWidth="1"/>
    <col min="7957" max="7957" width="12.6640625" style="295" customWidth="1"/>
    <col min="7958" max="7958" width="18.88671875" style="295" customWidth="1"/>
    <col min="7959" max="7959" width="14.33203125" style="295" customWidth="1"/>
    <col min="7960" max="7960" width="14.88671875" style="295" customWidth="1"/>
    <col min="7961" max="7961" width="12.109375" style="295" customWidth="1"/>
    <col min="7962" max="7962" width="13.88671875" style="295" customWidth="1"/>
    <col min="7963" max="7963" width="17.88671875" style="295" customWidth="1"/>
    <col min="7964" max="7965" width="0" style="295" hidden="1" customWidth="1"/>
    <col min="7966" max="8095" width="4.88671875" style="295" customWidth="1"/>
    <col min="8096" max="8189" width="1.44140625" style="295"/>
    <col min="8190" max="8190" width="12.5546875" style="295" customWidth="1"/>
    <col min="8191" max="8191" width="32.44140625" style="295" customWidth="1"/>
    <col min="8192" max="8192" width="30.109375" style="295" customWidth="1"/>
    <col min="8193" max="8193" width="24.5546875" style="295" customWidth="1"/>
    <col min="8194" max="8194" width="12.88671875" style="295" customWidth="1"/>
    <col min="8195" max="8196" width="13.88671875" style="295" customWidth="1"/>
    <col min="8197" max="8198" width="15.6640625" style="295" customWidth="1"/>
    <col min="8199" max="8199" width="16.33203125" style="295" customWidth="1"/>
    <col min="8200" max="8200" width="0" style="295" hidden="1" customWidth="1"/>
    <col min="8201" max="8201" width="17.6640625" style="295" customWidth="1"/>
    <col min="8202" max="8203" width="14.109375" style="295" customWidth="1"/>
    <col min="8204" max="8204" width="14.5546875" style="295" customWidth="1"/>
    <col min="8205" max="8205" width="13.6640625" style="295" customWidth="1"/>
    <col min="8206" max="8212" width="11" style="295" customWidth="1"/>
    <col min="8213" max="8213" width="12.6640625" style="295" customWidth="1"/>
    <col min="8214" max="8214" width="18.88671875" style="295" customWidth="1"/>
    <col min="8215" max="8215" width="14.33203125" style="295" customWidth="1"/>
    <col min="8216" max="8216" width="14.88671875" style="295" customWidth="1"/>
    <col min="8217" max="8217" width="12.109375" style="295" customWidth="1"/>
    <col min="8218" max="8218" width="13.88671875" style="295" customWidth="1"/>
    <col min="8219" max="8219" width="17.88671875" style="295" customWidth="1"/>
    <col min="8220" max="8221" width="0" style="295" hidden="1" customWidth="1"/>
    <col min="8222" max="8351" width="4.88671875" style="295" customWidth="1"/>
    <col min="8352" max="8445" width="1.44140625" style="295"/>
    <col min="8446" max="8446" width="12.5546875" style="295" customWidth="1"/>
    <col min="8447" max="8447" width="32.44140625" style="295" customWidth="1"/>
    <col min="8448" max="8448" width="30.109375" style="295" customWidth="1"/>
    <col min="8449" max="8449" width="24.5546875" style="295" customWidth="1"/>
    <col min="8450" max="8450" width="12.88671875" style="295" customWidth="1"/>
    <col min="8451" max="8452" width="13.88671875" style="295" customWidth="1"/>
    <col min="8453" max="8454" width="15.6640625" style="295" customWidth="1"/>
    <col min="8455" max="8455" width="16.33203125" style="295" customWidth="1"/>
    <col min="8456" max="8456" width="0" style="295" hidden="1" customWidth="1"/>
    <col min="8457" max="8457" width="17.6640625" style="295" customWidth="1"/>
    <col min="8458" max="8459" width="14.109375" style="295" customWidth="1"/>
    <col min="8460" max="8460" width="14.5546875" style="295" customWidth="1"/>
    <col min="8461" max="8461" width="13.6640625" style="295" customWidth="1"/>
    <col min="8462" max="8468" width="11" style="295" customWidth="1"/>
    <col min="8469" max="8469" width="12.6640625" style="295" customWidth="1"/>
    <col min="8470" max="8470" width="18.88671875" style="295" customWidth="1"/>
    <col min="8471" max="8471" width="14.33203125" style="295" customWidth="1"/>
    <col min="8472" max="8472" width="14.88671875" style="295" customWidth="1"/>
    <col min="8473" max="8473" width="12.109375" style="295" customWidth="1"/>
    <col min="8474" max="8474" width="13.88671875" style="295" customWidth="1"/>
    <col min="8475" max="8475" width="17.88671875" style="295" customWidth="1"/>
    <col min="8476" max="8477" width="0" style="295" hidden="1" customWidth="1"/>
    <col min="8478" max="8607" width="4.88671875" style="295" customWidth="1"/>
    <col min="8608" max="8701" width="1.44140625" style="295"/>
    <col min="8702" max="8702" width="12.5546875" style="295" customWidth="1"/>
    <col min="8703" max="8703" width="32.44140625" style="295" customWidth="1"/>
    <col min="8704" max="8704" width="30.109375" style="295" customWidth="1"/>
    <col min="8705" max="8705" width="24.5546875" style="295" customWidth="1"/>
    <col min="8706" max="8706" width="12.88671875" style="295" customWidth="1"/>
    <col min="8707" max="8708" width="13.88671875" style="295" customWidth="1"/>
    <col min="8709" max="8710" width="15.6640625" style="295" customWidth="1"/>
    <col min="8711" max="8711" width="16.33203125" style="295" customWidth="1"/>
    <col min="8712" max="8712" width="0" style="295" hidden="1" customWidth="1"/>
    <col min="8713" max="8713" width="17.6640625" style="295" customWidth="1"/>
    <col min="8714" max="8715" width="14.109375" style="295" customWidth="1"/>
    <col min="8716" max="8716" width="14.5546875" style="295" customWidth="1"/>
    <col min="8717" max="8717" width="13.6640625" style="295" customWidth="1"/>
    <col min="8718" max="8724" width="11" style="295" customWidth="1"/>
    <col min="8725" max="8725" width="12.6640625" style="295" customWidth="1"/>
    <col min="8726" max="8726" width="18.88671875" style="295" customWidth="1"/>
    <col min="8727" max="8727" width="14.33203125" style="295" customWidth="1"/>
    <col min="8728" max="8728" width="14.88671875" style="295" customWidth="1"/>
    <col min="8729" max="8729" width="12.109375" style="295" customWidth="1"/>
    <col min="8730" max="8730" width="13.88671875" style="295" customWidth="1"/>
    <col min="8731" max="8731" width="17.88671875" style="295" customWidth="1"/>
    <col min="8732" max="8733" width="0" style="295" hidden="1" customWidth="1"/>
    <col min="8734" max="8863" width="4.88671875" style="295" customWidth="1"/>
    <col min="8864" max="8957" width="1.44140625" style="295"/>
    <col min="8958" max="8958" width="12.5546875" style="295" customWidth="1"/>
    <col min="8959" max="8959" width="32.44140625" style="295" customWidth="1"/>
    <col min="8960" max="8960" width="30.109375" style="295" customWidth="1"/>
    <col min="8961" max="8961" width="24.5546875" style="295" customWidth="1"/>
    <col min="8962" max="8962" width="12.88671875" style="295" customWidth="1"/>
    <col min="8963" max="8964" width="13.88671875" style="295" customWidth="1"/>
    <col min="8965" max="8966" width="15.6640625" style="295" customWidth="1"/>
    <col min="8967" max="8967" width="16.33203125" style="295" customWidth="1"/>
    <col min="8968" max="8968" width="0" style="295" hidden="1" customWidth="1"/>
    <col min="8969" max="8969" width="17.6640625" style="295" customWidth="1"/>
    <col min="8970" max="8971" width="14.109375" style="295" customWidth="1"/>
    <col min="8972" max="8972" width="14.5546875" style="295" customWidth="1"/>
    <col min="8973" max="8973" width="13.6640625" style="295" customWidth="1"/>
    <col min="8974" max="8980" width="11" style="295" customWidth="1"/>
    <col min="8981" max="8981" width="12.6640625" style="295" customWidth="1"/>
    <col min="8982" max="8982" width="18.88671875" style="295" customWidth="1"/>
    <col min="8983" max="8983" width="14.33203125" style="295" customWidth="1"/>
    <col min="8984" max="8984" width="14.88671875" style="295" customWidth="1"/>
    <col min="8985" max="8985" width="12.109375" style="295" customWidth="1"/>
    <col min="8986" max="8986" width="13.88671875" style="295" customWidth="1"/>
    <col min="8987" max="8987" width="17.88671875" style="295" customWidth="1"/>
    <col min="8988" max="8989" width="0" style="295" hidden="1" customWidth="1"/>
    <col min="8990" max="9119" width="4.88671875" style="295" customWidth="1"/>
    <col min="9120" max="9213" width="1.44140625" style="295"/>
    <col min="9214" max="9214" width="12.5546875" style="295" customWidth="1"/>
    <col min="9215" max="9215" width="32.44140625" style="295" customWidth="1"/>
    <col min="9216" max="9216" width="30.109375" style="295" customWidth="1"/>
    <col min="9217" max="9217" width="24.5546875" style="295" customWidth="1"/>
    <col min="9218" max="9218" width="12.88671875" style="295" customWidth="1"/>
    <col min="9219" max="9220" width="13.88671875" style="295" customWidth="1"/>
    <col min="9221" max="9222" width="15.6640625" style="295" customWidth="1"/>
    <col min="9223" max="9223" width="16.33203125" style="295" customWidth="1"/>
    <col min="9224" max="9224" width="0" style="295" hidden="1" customWidth="1"/>
    <col min="9225" max="9225" width="17.6640625" style="295" customWidth="1"/>
    <col min="9226" max="9227" width="14.109375" style="295" customWidth="1"/>
    <col min="9228" max="9228" width="14.5546875" style="295" customWidth="1"/>
    <col min="9229" max="9229" width="13.6640625" style="295" customWidth="1"/>
    <col min="9230" max="9236" width="11" style="295" customWidth="1"/>
    <col min="9237" max="9237" width="12.6640625" style="295" customWidth="1"/>
    <col min="9238" max="9238" width="18.88671875" style="295" customWidth="1"/>
    <col min="9239" max="9239" width="14.33203125" style="295" customWidth="1"/>
    <col min="9240" max="9240" width="14.88671875" style="295" customWidth="1"/>
    <col min="9241" max="9241" width="12.109375" style="295" customWidth="1"/>
    <col min="9242" max="9242" width="13.88671875" style="295" customWidth="1"/>
    <col min="9243" max="9243" width="17.88671875" style="295" customWidth="1"/>
    <col min="9244" max="9245" width="0" style="295" hidden="1" customWidth="1"/>
    <col min="9246" max="9375" width="4.88671875" style="295" customWidth="1"/>
    <col min="9376" max="9469" width="1.44140625" style="295"/>
    <col min="9470" max="9470" width="12.5546875" style="295" customWidth="1"/>
    <col min="9471" max="9471" width="32.44140625" style="295" customWidth="1"/>
    <col min="9472" max="9472" width="30.109375" style="295" customWidth="1"/>
    <col min="9473" max="9473" width="24.5546875" style="295" customWidth="1"/>
    <col min="9474" max="9474" width="12.88671875" style="295" customWidth="1"/>
    <col min="9475" max="9476" width="13.88671875" style="295" customWidth="1"/>
    <col min="9477" max="9478" width="15.6640625" style="295" customWidth="1"/>
    <col min="9479" max="9479" width="16.33203125" style="295" customWidth="1"/>
    <col min="9480" max="9480" width="0" style="295" hidden="1" customWidth="1"/>
    <col min="9481" max="9481" width="17.6640625" style="295" customWidth="1"/>
    <col min="9482" max="9483" width="14.109375" style="295" customWidth="1"/>
    <col min="9484" max="9484" width="14.5546875" style="295" customWidth="1"/>
    <col min="9485" max="9485" width="13.6640625" style="295" customWidth="1"/>
    <col min="9486" max="9492" width="11" style="295" customWidth="1"/>
    <col min="9493" max="9493" width="12.6640625" style="295" customWidth="1"/>
    <col min="9494" max="9494" width="18.88671875" style="295" customWidth="1"/>
    <col min="9495" max="9495" width="14.33203125" style="295" customWidth="1"/>
    <col min="9496" max="9496" width="14.88671875" style="295" customWidth="1"/>
    <col min="9497" max="9497" width="12.109375" style="295" customWidth="1"/>
    <col min="9498" max="9498" width="13.88671875" style="295" customWidth="1"/>
    <col min="9499" max="9499" width="17.88671875" style="295" customWidth="1"/>
    <col min="9500" max="9501" width="0" style="295" hidden="1" customWidth="1"/>
    <col min="9502" max="9631" width="4.88671875" style="295" customWidth="1"/>
    <col min="9632" max="9725" width="1.44140625" style="295"/>
    <col min="9726" max="9726" width="12.5546875" style="295" customWidth="1"/>
    <col min="9727" max="9727" width="32.44140625" style="295" customWidth="1"/>
    <col min="9728" max="9728" width="30.109375" style="295" customWidth="1"/>
    <col min="9729" max="9729" width="24.5546875" style="295" customWidth="1"/>
    <col min="9730" max="9730" width="12.88671875" style="295" customWidth="1"/>
    <col min="9731" max="9732" width="13.88671875" style="295" customWidth="1"/>
    <col min="9733" max="9734" width="15.6640625" style="295" customWidth="1"/>
    <col min="9735" max="9735" width="16.33203125" style="295" customWidth="1"/>
    <col min="9736" max="9736" width="0" style="295" hidden="1" customWidth="1"/>
    <col min="9737" max="9737" width="17.6640625" style="295" customWidth="1"/>
    <col min="9738" max="9739" width="14.109375" style="295" customWidth="1"/>
    <col min="9740" max="9740" width="14.5546875" style="295" customWidth="1"/>
    <col min="9741" max="9741" width="13.6640625" style="295" customWidth="1"/>
    <col min="9742" max="9748" width="11" style="295" customWidth="1"/>
    <col min="9749" max="9749" width="12.6640625" style="295" customWidth="1"/>
    <col min="9750" max="9750" width="18.88671875" style="295" customWidth="1"/>
    <col min="9751" max="9751" width="14.33203125" style="295" customWidth="1"/>
    <col min="9752" max="9752" width="14.88671875" style="295" customWidth="1"/>
    <col min="9753" max="9753" width="12.109375" style="295" customWidth="1"/>
    <col min="9754" max="9754" width="13.88671875" style="295" customWidth="1"/>
    <col min="9755" max="9755" width="17.88671875" style="295" customWidth="1"/>
    <col min="9756" max="9757" width="0" style="295" hidden="1" customWidth="1"/>
    <col min="9758" max="9887" width="4.88671875" style="295" customWidth="1"/>
    <col min="9888" max="9981" width="1.44140625" style="295"/>
    <col min="9982" max="9982" width="12.5546875" style="295" customWidth="1"/>
    <col min="9983" max="9983" width="32.44140625" style="295" customWidth="1"/>
    <col min="9984" max="9984" width="30.109375" style="295" customWidth="1"/>
    <col min="9985" max="9985" width="24.5546875" style="295" customWidth="1"/>
    <col min="9986" max="9986" width="12.88671875" style="295" customWidth="1"/>
    <col min="9987" max="9988" width="13.88671875" style="295" customWidth="1"/>
    <col min="9989" max="9990" width="15.6640625" style="295" customWidth="1"/>
    <col min="9991" max="9991" width="16.33203125" style="295" customWidth="1"/>
    <col min="9992" max="9992" width="0" style="295" hidden="1" customWidth="1"/>
    <col min="9993" max="9993" width="17.6640625" style="295" customWidth="1"/>
    <col min="9994" max="9995" width="14.109375" style="295" customWidth="1"/>
    <col min="9996" max="9996" width="14.5546875" style="295" customWidth="1"/>
    <col min="9997" max="9997" width="13.6640625" style="295" customWidth="1"/>
    <col min="9998" max="10004" width="11" style="295" customWidth="1"/>
    <col min="10005" max="10005" width="12.6640625" style="295" customWidth="1"/>
    <col min="10006" max="10006" width="18.88671875" style="295" customWidth="1"/>
    <col min="10007" max="10007" width="14.33203125" style="295" customWidth="1"/>
    <col min="10008" max="10008" width="14.88671875" style="295" customWidth="1"/>
    <col min="10009" max="10009" width="12.109375" style="295" customWidth="1"/>
    <col min="10010" max="10010" width="13.88671875" style="295" customWidth="1"/>
    <col min="10011" max="10011" width="17.88671875" style="295" customWidth="1"/>
    <col min="10012" max="10013" width="0" style="295" hidden="1" customWidth="1"/>
    <col min="10014" max="10143" width="4.88671875" style="295" customWidth="1"/>
    <col min="10144" max="10237" width="1.44140625" style="295"/>
    <col min="10238" max="10238" width="12.5546875" style="295" customWidth="1"/>
    <col min="10239" max="10239" width="32.44140625" style="295" customWidth="1"/>
    <col min="10240" max="10240" width="30.109375" style="295" customWidth="1"/>
    <col min="10241" max="10241" width="24.5546875" style="295" customWidth="1"/>
    <col min="10242" max="10242" width="12.88671875" style="295" customWidth="1"/>
    <col min="10243" max="10244" width="13.88671875" style="295" customWidth="1"/>
    <col min="10245" max="10246" width="15.6640625" style="295" customWidth="1"/>
    <col min="10247" max="10247" width="16.33203125" style="295" customWidth="1"/>
    <col min="10248" max="10248" width="0" style="295" hidden="1" customWidth="1"/>
    <col min="10249" max="10249" width="17.6640625" style="295" customWidth="1"/>
    <col min="10250" max="10251" width="14.109375" style="295" customWidth="1"/>
    <col min="10252" max="10252" width="14.5546875" style="295" customWidth="1"/>
    <col min="10253" max="10253" width="13.6640625" style="295" customWidth="1"/>
    <col min="10254" max="10260" width="11" style="295" customWidth="1"/>
    <col min="10261" max="10261" width="12.6640625" style="295" customWidth="1"/>
    <col min="10262" max="10262" width="18.88671875" style="295" customWidth="1"/>
    <col min="10263" max="10263" width="14.33203125" style="295" customWidth="1"/>
    <col min="10264" max="10264" width="14.88671875" style="295" customWidth="1"/>
    <col min="10265" max="10265" width="12.109375" style="295" customWidth="1"/>
    <col min="10266" max="10266" width="13.88671875" style="295" customWidth="1"/>
    <col min="10267" max="10267" width="17.88671875" style="295" customWidth="1"/>
    <col min="10268" max="10269" width="0" style="295" hidden="1" customWidth="1"/>
    <col min="10270" max="10399" width="4.88671875" style="295" customWidth="1"/>
    <col min="10400" max="10493" width="1.44140625" style="295"/>
    <col min="10494" max="10494" width="12.5546875" style="295" customWidth="1"/>
    <col min="10495" max="10495" width="32.44140625" style="295" customWidth="1"/>
    <col min="10496" max="10496" width="30.109375" style="295" customWidth="1"/>
    <col min="10497" max="10497" width="24.5546875" style="295" customWidth="1"/>
    <col min="10498" max="10498" width="12.88671875" style="295" customWidth="1"/>
    <col min="10499" max="10500" width="13.88671875" style="295" customWidth="1"/>
    <col min="10501" max="10502" width="15.6640625" style="295" customWidth="1"/>
    <col min="10503" max="10503" width="16.33203125" style="295" customWidth="1"/>
    <col min="10504" max="10504" width="0" style="295" hidden="1" customWidth="1"/>
    <col min="10505" max="10505" width="17.6640625" style="295" customWidth="1"/>
    <col min="10506" max="10507" width="14.109375" style="295" customWidth="1"/>
    <col min="10508" max="10508" width="14.5546875" style="295" customWidth="1"/>
    <col min="10509" max="10509" width="13.6640625" style="295" customWidth="1"/>
    <col min="10510" max="10516" width="11" style="295" customWidth="1"/>
    <col min="10517" max="10517" width="12.6640625" style="295" customWidth="1"/>
    <col min="10518" max="10518" width="18.88671875" style="295" customWidth="1"/>
    <col min="10519" max="10519" width="14.33203125" style="295" customWidth="1"/>
    <col min="10520" max="10520" width="14.88671875" style="295" customWidth="1"/>
    <col min="10521" max="10521" width="12.109375" style="295" customWidth="1"/>
    <col min="10522" max="10522" width="13.88671875" style="295" customWidth="1"/>
    <col min="10523" max="10523" width="17.88671875" style="295" customWidth="1"/>
    <col min="10524" max="10525" width="0" style="295" hidden="1" customWidth="1"/>
    <col min="10526" max="10655" width="4.88671875" style="295" customWidth="1"/>
    <col min="10656" max="10749" width="1.44140625" style="295"/>
    <col min="10750" max="10750" width="12.5546875" style="295" customWidth="1"/>
    <col min="10751" max="10751" width="32.44140625" style="295" customWidth="1"/>
    <col min="10752" max="10752" width="30.109375" style="295" customWidth="1"/>
    <col min="10753" max="10753" width="24.5546875" style="295" customWidth="1"/>
    <col min="10754" max="10754" width="12.88671875" style="295" customWidth="1"/>
    <col min="10755" max="10756" width="13.88671875" style="295" customWidth="1"/>
    <col min="10757" max="10758" width="15.6640625" style="295" customWidth="1"/>
    <col min="10759" max="10759" width="16.33203125" style="295" customWidth="1"/>
    <col min="10760" max="10760" width="0" style="295" hidden="1" customWidth="1"/>
    <col min="10761" max="10761" width="17.6640625" style="295" customWidth="1"/>
    <col min="10762" max="10763" width="14.109375" style="295" customWidth="1"/>
    <col min="10764" max="10764" width="14.5546875" style="295" customWidth="1"/>
    <col min="10765" max="10765" width="13.6640625" style="295" customWidth="1"/>
    <col min="10766" max="10772" width="11" style="295" customWidth="1"/>
    <col min="10773" max="10773" width="12.6640625" style="295" customWidth="1"/>
    <col min="10774" max="10774" width="18.88671875" style="295" customWidth="1"/>
    <col min="10775" max="10775" width="14.33203125" style="295" customWidth="1"/>
    <col min="10776" max="10776" width="14.88671875" style="295" customWidth="1"/>
    <col min="10777" max="10777" width="12.109375" style="295" customWidth="1"/>
    <col min="10778" max="10778" width="13.88671875" style="295" customWidth="1"/>
    <col min="10779" max="10779" width="17.88671875" style="295" customWidth="1"/>
    <col min="10780" max="10781" width="0" style="295" hidden="1" customWidth="1"/>
    <col min="10782" max="10911" width="4.88671875" style="295" customWidth="1"/>
    <col min="10912" max="11005" width="1.44140625" style="295"/>
    <col min="11006" max="11006" width="12.5546875" style="295" customWidth="1"/>
    <col min="11007" max="11007" width="32.44140625" style="295" customWidth="1"/>
    <col min="11008" max="11008" width="30.109375" style="295" customWidth="1"/>
    <col min="11009" max="11009" width="24.5546875" style="295" customWidth="1"/>
    <col min="11010" max="11010" width="12.88671875" style="295" customWidth="1"/>
    <col min="11011" max="11012" width="13.88671875" style="295" customWidth="1"/>
    <col min="11013" max="11014" width="15.6640625" style="295" customWidth="1"/>
    <col min="11015" max="11015" width="16.33203125" style="295" customWidth="1"/>
    <col min="11016" max="11016" width="0" style="295" hidden="1" customWidth="1"/>
    <col min="11017" max="11017" width="17.6640625" style="295" customWidth="1"/>
    <col min="11018" max="11019" width="14.109375" style="295" customWidth="1"/>
    <col min="11020" max="11020" width="14.5546875" style="295" customWidth="1"/>
    <col min="11021" max="11021" width="13.6640625" style="295" customWidth="1"/>
    <col min="11022" max="11028" width="11" style="295" customWidth="1"/>
    <col min="11029" max="11029" width="12.6640625" style="295" customWidth="1"/>
    <col min="11030" max="11030" width="18.88671875" style="295" customWidth="1"/>
    <col min="11031" max="11031" width="14.33203125" style="295" customWidth="1"/>
    <col min="11032" max="11032" width="14.88671875" style="295" customWidth="1"/>
    <col min="11033" max="11033" width="12.109375" style="295" customWidth="1"/>
    <col min="11034" max="11034" width="13.88671875" style="295" customWidth="1"/>
    <col min="11035" max="11035" width="17.88671875" style="295" customWidth="1"/>
    <col min="11036" max="11037" width="0" style="295" hidden="1" customWidth="1"/>
    <col min="11038" max="11167" width="4.88671875" style="295" customWidth="1"/>
    <col min="11168" max="11261" width="1.44140625" style="295"/>
    <col min="11262" max="11262" width="12.5546875" style="295" customWidth="1"/>
    <col min="11263" max="11263" width="32.44140625" style="295" customWidth="1"/>
    <col min="11264" max="11264" width="30.109375" style="295" customWidth="1"/>
    <col min="11265" max="11265" width="24.5546875" style="295" customWidth="1"/>
    <col min="11266" max="11266" width="12.88671875" style="295" customWidth="1"/>
    <col min="11267" max="11268" width="13.88671875" style="295" customWidth="1"/>
    <col min="11269" max="11270" width="15.6640625" style="295" customWidth="1"/>
    <col min="11271" max="11271" width="16.33203125" style="295" customWidth="1"/>
    <col min="11272" max="11272" width="0" style="295" hidden="1" customWidth="1"/>
    <col min="11273" max="11273" width="17.6640625" style="295" customWidth="1"/>
    <col min="11274" max="11275" width="14.109375" style="295" customWidth="1"/>
    <col min="11276" max="11276" width="14.5546875" style="295" customWidth="1"/>
    <col min="11277" max="11277" width="13.6640625" style="295" customWidth="1"/>
    <col min="11278" max="11284" width="11" style="295" customWidth="1"/>
    <col min="11285" max="11285" width="12.6640625" style="295" customWidth="1"/>
    <col min="11286" max="11286" width="18.88671875" style="295" customWidth="1"/>
    <col min="11287" max="11287" width="14.33203125" style="295" customWidth="1"/>
    <col min="11288" max="11288" width="14.88671875" style="295" customWidth="1"/>
    <col min="11289" max="11289" width="12.109375" style="295" customWidth="1"/>
    <col min="11290" max="11290" width="13.88671875" style="295" customWidth="1"/>
    <col min="11291" max="11291" width="17.88671875" style="295" customWidth="1"/>
    <col min="11292" max="11293" width="0" style="295" hidden="1" customWidth="1"/>
    <col min="11294" max="11423" width="4.88671875" style="295" customWidth="1"/>
    <col min="11424" max="11517" width="1.44140625" style="295"/>
    <col min="11518" max="11518" width="12.5546875" style="295" customWidth="1"/>
    <col min="11519" max="11519" width="32.44140625" style="295" customWidth="1"/>
    <col min="11520" max="11520" width="30.109375" style="295" customWidth="1"/>
    <col min="11521" max="11521" width="24.5546875" style="295" customWidth="1"/>
    <col min="11522" max="11522" width="12.88671875" style="295" customWidth="1"/>
    <col min="11523" max="11524" width="13.88671875" style="295" customWidth="1"/>
    <col min="11525" max="11526" width="15.6640625" style="295" customWidth="1"/>
    <col min="11527" max="11527" width="16.33203125" style="295" customWidth="1"/>
    <col min="11528" max="11528" width="0" style="295" hidden="1" customWidth="1"/>
    <col min="11529" max="11529" width="17.6640625" style="295" customWidth="1"/>
    <col min="11530" max="11531" width="14.109375" style="295" customWidth="1"/>
    <col min="11532" max="11532" width="14.5546875" style="295" customWidth="1"/>
    <col min="11533" max="11533" width="13.6640625" style="295" customWidth="1"/>
    <col min="11534" max="11540" width="11" style="295" customWidth="1"/>
    <col min="11541" max="11541" width="12.6640625" style="295" customWidth="1"/>
    <col min="11542" max="11542" width="18.88671875" style="295" customWidth="1"/>
    <col min="11543" max="11543" width="14.33203125" style="295" customWidth="1"/>
    <col min="11544" max="11544" width="14.88671875" style="295" customWidth="1"/>
    <col min="11545" max="11545" width="12.109375" style="295" customWidth="1"/>
    <col min="11546" max="11546" width="13.88671875" style="295" customWidth="1"/>
    <col min="11547" max="11547" width="17.88671875" style="295" customWidth="1"/>
    <col min="11548" max="11549" width="0" style="295" hidden="1" customWidth="1"/>
    <col min="11550" max="11679" width="4.88671875" style="295" customWidth="1"/>
    <col min="11680" max="11773" width="1.44140625" style="295"/>
    <col min="11774" max="11774" width="12.5546875" style="295" customWidth="1"/>
    <col min="11775" max="11775" width="32.44140625" style="295" customWidth="1"/>
    <col min="11776" max="11776" width="30.109375" style="295" customWidth="1"/>
    <col min="11777" max="11777" width="24.5546875" style="295" customWidth="1"/>
    <col min="11778" max="11778" width="12.88671875" style="295" customWidth="1"/>
    <col min="11779" max="11780" width="13.88671875" style="295" customWidth="1"/>
    <col min="11781" max="11782" width="15.6640625" style="295" customWidth="1"/>
    <col min="11783" max="11783" width="16.33203125" style="295" customWidth="1"/>
    <col min="11784" max="11784" width="0" style="295" hidden="1" customWidth="1"/>
    <col min="11785" max="11785" width="17.6640625" style="295" customWidth="1"/>
    <col min="11786" max="11787" width="14.109375" style="295" customWidth="1"/>
    <col min="11788" max="11788" width="14.5546875" style="295" customWidth="1"/>
    <col min="11789" max="11789" width="13.6640625" style="295" customWidth="1"/>
    <col min="11790" max="11796" width="11" style="295" customWidth="1"/>
    <col min="11797" max="11797" width="12.6640625" style="295" customWidth="1"/>
    <col min="11798" max="11798" width="18.88671875" style="295" customWidth="1"/>
    <col min="11799" max="11799" width="14.33203125" style="295" customWidth="1"/>
    <col min="11800" max="11800" width="14.88671875" style="295" customWidth="1"/>
    <col min="11801" max="11801" width="12.109375" style="295" customWidth="1"/>
    <col min="11802" max="11802" width="13.88671875" style="295" customWidth="1"/>
    <col min="11803" max="11803" width="17.88671875" style="295" customWidth="1"/>
    <col min="11804" max="11805" width="0" style="295" hidden="1" customWidth="1"/>
    <col min="11806" max="11935" width="4.88671875" style="295" customWidth="1"/>
    <col min="11936" max="12029" width="1.44140625" style="295"/>
    <col min="12030" max="12030" width="12.5546875" style="295" customWidth="1"/>
    <col min="12031" max="12031" width="32.44140625" style="295" customWidth="1"/>
    <col min="12032" max="12032" width="30.109375" style="295" customWidth="1"/>
    <col min="12033" max="12033" width="24.5546875" style="295" customWidth="1"/>
    <col min="12034" max="12034" width="12.88671875" style="295" customWidth="1"/>
    <col min="12035" max="12036" width="13.88671875" style="295" customWidth="1"/>
    <col min="12037" max="12038" width="15.6640625" style="295" customWidth="1"/>
    <col min="12039" max="12039" width="16.33203125" style="295" customWidth="1"/>
    <col min="12040" max="12040" width="0" style="295" hidden="1" customWidth="1"/>
    <col min="12041" max="12041" width="17.6640625" style="295" customWidth="1"/>
    <col min="12042" max="12043" width="14.109375" style="295" customWidth="1"/>
    <col min="12044" max="12044" width="14.5546875" style="295" customWidth="1"/>
    <col min="12045" max="12045" width="13.6640625" style="295" customWidth="1"/>
    <col min="12046" max="12052" width="11" style="295" customWidth="1"/>
    <col min="12053" max="12053" width="12.6640625" style="295" customWidth="1"/>
    <col min="12054" max="12054" width="18.88671875" style="295" customWidth="1"/>
    <col min="12055" max="12055" width="14.33203125" style="295" customWidth="1"/>
    <col min="12056" max="12056" width="14.88671875" style="295" customWidth="1"/>
    <col min="12057" max="12057" width="12.109375" style="295" customWidth="1"/>
    <col min="12058" max="12058" width="13.88671875" style="295" customWidth="1"/>
    <col min="12059" max="12059" width="17.88671875" style="295" customWidth="1"/>
    <col min="12060" max="12061" width="0" style="295" hidden="1" customWidth="1"/>
    <col min="12062" max="12191" width="4.88671875" style="295" customWidth="1"/>
    <col min="12192" max="12285" width="1.44140625" style="295"/>
    <col min="12286" max="12286" width="12.5546875" style="295" customWidth="1"/>
    <col min="12287" max="12287" width="32.44140625" style="295" customWidth="1"/>
    <col min="12288" max="12288" width="30.109375" style="295" customWidth="1"/>
    <col min="12289" max="12289" width="24.5546875" style="295" customWidth="1"/>
    <col min="12290" max="12290" width="12.88671875" style="295" customWidth="1"/>
    <col min="12291" max="12292" width="13.88671875" style="295" customWidth="1"/>
    <col min="12293" max="12294" width="15.6640625" style="295" customWidth="1"/>
    <col min="12295" max="12295" width="16.33203125" style="295" customWidth="1"/>
    <col min="12296" max="12296" width="0" style="295" hidden="1" customWidth="1"/>
    <col min="12297" max="12297" width="17.6640625" style="295" customWidth="1"/>
    <col min="12298" max="12299" width="14.109375" style="295" customWidth="1"/>
    <col min="12300" max="12300" width="14.5546875" style="295" customWidth="1"/>
    <col min="12301" max="12301" width="13.6640625" style="295" customWidth="1"/>
    <col min="12302" max="12308" width="11" style="295" customWidth="1"/>
    <col min="12309" max="12309" width="12.6640625" style="295" customWidth="1"/>
    <col min="12310" max="12310" width="18.88671875" style="295" customWidth="1"/>
    <col min="12311" max="12311" width="14.33203125" style="295" customWidth="1"/>
    <col min="12312" max="12312" width="14.88671875" style="295" customWidth="1"/>
    <col min="12313" max="12313" width="12.109375" style="295" customWidth="1"/>
    <col min="12314" max="12314" width="13.88671875" style="295" customWidth="1"/>
    <col min="12315" max="12315" width="17.88671875" style="295" customWidth="1"/>
    <col min="12316" max="12317" width="0" style="295" hidden="1" customWidth="1"/>
    <col min="12318" max="12447" width="4.88671875" style="295" customWidth="1"/>
    <col min="12448" max="12541" width="1.44140625" style="295"/>
    <col min="12542" max="12542" width="12.5546875" style="295" customWidth="1"/>
    <col min="12543" max="12543" width="32.44140625" style="295" customWidth="1"/>
    <col min="12544" max="12544" width="30.109375" style="295" customWidth="1"/>
    <col min="12545" max="12545" width="24.5546875" style="295" customWidth="1"/>
    <col min="12546" max="12546" width="12.88671875" style="295" customWidth="1"/>
    <col min="12547" max="12548" width="13.88671875" style="295" customWidth="1"/>
    <col min="12549" max="12550" width="15.6640625" style="295" customWidth="1"/>
    <col min="12551" max="12551" width="16.33203125" style="295" customWidth="1"/>
    <col min="12552" max="12552" width="0" style="295" hidden="1" customWidth="1"/>
    <col min="12553" max="12553" width="17.6640625" style="295" customWidth="1"/>
    <col min="12554" max="12555" width="14.109375" style="295" customWidth="1"/>
    <col min="12556" max="12556" width="14.5546875" style="295" customWidth="1"/>
    <col min="12557" max="12557" width="13.6640625" style="295" customWidth="1"/>
    <col min="12558" max="12564" width="11" style="295" customWidth="1"/>
    <col min="12565" max="12565" width="12.6640625" style="295" customWidth="1"/>
    <col min="12566" max="12566" width="18.88671875" style="295" customWidth="1"/>
    <col min="12567" max="12567" width="14.33203125" style="295" customWidth="1"/>
    <col min="12568" max="12568" width="14.88671875" style="295" customWidth="1"/>
    <col min="12569" max="12569" width="12.109375" style="295" customWidth="1"/>
    <col min="12570" max="12570" width="13.88671875" style="295" customWidth="1"/>
    <col min="12571" max="12571" width="17.88671875" style="295" customWidth="1"/>
    <col min="12572" max="12573" width="0" style="295" hidden="1" customWidth="1"/>
    <col min="12574" max="12703" width="4.88671875" style="295" customWidth="1"/>
    <col min="12704" max="12797" width="1.44140625" style="295"/>
    <col min="12798" max="12798" width="12.5546875" style="295" customWidth="1"/>
    <col min="12799" max="12799" width="32.44140625" style="295" customWidth="1"/>
    <col min="12800" max="12800" width="30.109375" style="295" customWidth="1"/>
    <col min="12801" max="12801" width="24.5546875" style="295" customWidth="1"/>
    <col min="12802" max="12802" width="12.88671875" style="295" customWidth="1"/>
    <col min="12803" max="12804" width="13.88671875" style="295" customWidth="1"/>
    <col min="12805" max="12806" width="15.6640625" style="295" customWidth="1"/>
    <col min="12807" max="12807" width="16.33203125" style="295" customWidth="1"/>
    <col min="12808" max="12808" width="0" style="295" hidden="1" customWidth="1"/>
    <col min="12809" max="12809" width="17.6640625" style="295" customWidth="1"/>
    <col min="12810" max="12811" width="14.109375" style="295" customWidth="1"/>
    <col min="12812" max="12812" width="14.5546875" style="295" customWidth="1"/>
    <col min="12813" max="12813" width="13.6640625" style="295" customWidth="1"/>
    <col min="12814" max="12820" width="11" style="295" customWidth="1"/>
    <col min="12821" max="12821" width="12.6640625" style="295" customWidth="1"/>
    <col min="12822" max="12822" width="18.88671875" style="295" customWidth="1"/>
    <col min="12823" max="12823" width="14.33203125" style="295" customWidth="1"/>
    <col min="12824" max="12824" width="14.88671875" style="295" customWidth="1"/>
    <col min="12825" max="12825" width="12.109375" style="295" customWidth="1"/>
    <col min="12826" max="12826" width="13.88671875" style="295" customWidth="1"/>
    <col min="12827" max="12827" width="17.88671875" style="295" customWidth="1"/>
    <col min="12828" max="12829" width="0" style="295" hidden="1" customWidth="1"/>
    <col min="12830" max="12959" width="4.88671875" style="295" customWidth="1"/>
    <col min="12960" max="13053" width="1.44140625" style="295"/>
    <col min="13054" max="13054" width="12.5546875" style="295" customWidth="1"/>
    <col min="13055" max="13055" width="32.44140625" style="295" customWidth="1"/>
    <col min="13056" max="13056" width="30.109375" style="295" customWidth="1"/>
    <col min="13057" max="13057" width="24.5546875" style="295" customWidth="1"/>
    <col min="13058" max="13058" width="12.88671875" style="295" customWidth="1"/>
    <col min="13059" max="13060" width="13.88671875" style="295" customWidth="1"/>
    <col min="13061" max="13062" width="15.6640625" style="295" customWidth="1"/>
    <col min="13063" max="13063" width="16.33203125" style="295" customWidth="1"/>
    <col min="13064" max="13064" width="0" style="295" hidden="1" customWidth="1"/>
    <col min="13065" max="13065" width="17.6640625" style="295" customWidth="1"/>
    <col min="13066" max="13067" width="14.109375" style="295" customWidth="1"/>
    <col min="13068" max="13068" width="14.5546875" style="295" customWidth="1"/>
    <col min="13069" max="13069" width="13.6640625" style="295" customWidth="1"/>
    <col min="13070" max="13076" width="11" style="295" customWidth="1"/>
    <col min="13077" max="13077" width="12.6640625" style="295" customWidth="1"/>
    <col min="13078" max="13078" width="18.88671875" style="295" customWidth="1"/>
    <col min="13079" max="13079" width="14.33203125" style="295" customWidth="1"/>
    <col min="13080" max="13080" width="14.88671875" style="295" customWidth="1"/>
    <col min="13081" max="13081" width="12.109375" style="295" customWidth="1"/>
    <col min="13082" max="13082" width="13.88671875" style="295" customWidth="1"/>
    <col min="13083" max="13083" width="17.88671875" style="295" customWidth="1"/>
    <col min="13084" max="13085" width="0" style="295" hidden="1" customWidth="1"/>
    <col min="13086" max="13215" width="4.88671875" style="295" customWidth="1"/>
    <col min="13216" max="13309" width="1.44140625" style="295"/>
    <col min="13310" max="13310" width="12.5546875" style="295" customWidth="1"/>
    <col min="13311" max="13311" width="32.44140625" style="295" customWidth="1"/>
    <col min="13312" max="13312" width="30.109375" style="295" customWidth="1"/>
    <col min="13313" max="13313" width="24.5546875" style="295" customWidth="1"/>
    <col min="13314" max="13314" width="12.88671875" style="295" customWidth="1"/>
    <col min="13315" max="13316" width="13.88671875" style="295" customWidth="1"/>
    <col min="13317" max="13318" width="15.6640625" style="295" customWidth="1"/>
    <col min="13319" max="13319" width="16.33203125" style="295" customWidth="1"/>
    <col min="13320" max="13320" width="0" style="295" hidden="1" customWidth="1"/>
    <col min="13321" max="13321" width="17.6640625" style="295" customWidth="1"/>
    <col min="13322" max="13323" width="14.109375" style="295" customWidth="1"/>
    <col min="13324" max="13324" width="14.5546875" style="295" customWidth="1"/>
    <col min="13325" max="13325" width="13.6640625" style="295" customWidth="1"/>
    <col min="13326" max="13332" width="11" style="295" customWidth="1"/>
    <col min="13333" max="13333" width="12.6640625" style="295" customWidth="1"/>
    <col min="13334" max="13334" width="18.88671875" style="295" customWidth="1"/>
    <col min="13335" max="13335" width="14.33203125" style="295" customWidth="1"/>
    <col min="13336" max="13336" width="14.88671875" style="295" customWidth="1"/>
    <col min="13337" max="13337" width="12.109375" style="295" customWidth="1"/>
    <col min="13338" max="13338" width="13.88671875" style="295" customWidth="1"/>
    <col min="13339" max="13339" width="17.88671875" style="295" customWidth="1"/>
    <col min="13340" max="13341" width="0" style="295" hidden="1" customWidth="1"/>
    <col min="13342" max="13471" width="4.88671875" style="295" customWidth="1"/>
    <col min="13472" max="13565" width="1.44140625" style="295"/>
    <col min="13566" max="13566" width="12.5546875" style="295" customWidth="1"/>
    <col min="13567" max="13567" width="32.44140625" style="295" customWidth="1"/>
    <col min="13568" max="13568" width="30.109375" style="295" customWidth="1"/>
    <col min="13569" max="13569" width="24.5546875" style="295" customWidth="1"/>
    <col min="13570" max="13570" width="12.88671875" style="295" customWidth="1"/>
    <col min="13571" max="13572" width="13.88671875" style="295" customWidth="1"/>
    <col min="13573" max="13574" width="15.6640625" style="295" customWidth="1"/>
    <col min="13575" max="13575" width="16.33203125" style="295" customWidth="1"/>
    <col min="13576" max="13576" width="0" style="295" hidden="1" customWidth="1"/>
    <col min="13577" max="13577" width="17.6640625" style="295" customWidth="1"/>
    <col min="13578" max="13579" width="14.109375" style="295" customWidth="1"/>
    <col min="13580" max="13580" width="14.5546875" style="295" customWidth="1"/>
    <col min="13581" max="13581" width="13.6640625" style="295" customWidth="1"/>
    <col min="13582" max="13588" width="11" style="295" customWidth="1"/>
    <col min="13589" max="13589" width="12.6640625" style="295" customWidth="1"/>
    <col min="13590" max="13590" width="18.88671875" style="295" customWidth="1"/>
    <col min="13591" max="13591" width="14.33203125" style="295" customWidth="1"/>
    <col min="13592" max="13592" width="14.88671875" style="295" customWidth="1"/>
    <col min="13593" max="13593" width="12.109375" style="295" customWidth="1"/>
    <col min="13594" max="13594" width="13.88671875" style="295" customWidth="1"/>
    <col min="13595" max="13595" width="17.88671875" style="295" customWidth="1"/>
    <col min="13596" max="13597" width="0" style="295" hidden="1" customWidth="1"/>
    <col min="13598" max="13727" width="4.88671875" style="295" customWidth="1"/>
    <col min="13728" max="13821" width="1.44140625" style="295"/>
    <col min="13822" max="13822" width="12.5546875" style="295" customWidth="1"/>
    <col min="13823" max="13823" width="32.44140625" style="295" customWidth="1"/>
    <col min="13824" max="13824" width="30.109375" style="295" customWidth="1"/>
    <col min="13825" max="13825" width="24.5546875" style="295" customWidth="1"/>
    <col min="13826" max="13826" width="12.88671875" style="295" customWidth="1"/>
    <col min="13827" max="13828" width="13.88671875" style="295" customWidth="1"/>
    <col min="13829" max="13830" width="15.6640625" style="295" customWidth="1"/>
    <col min="13831" max="13831" width="16.33203125" style="295" customWidth="1"/>
    <col min="13832" max="13832" width="0" style="295" hidden="1" customWidth="1"/>
    <col min="13833" max="13833" width="17.6640625" style="295" customWidth="1"/>
    <col min="13834" max="13835" width="14.109375" style="295" customWidth="1"/>
    <col min="13836" max="13836" width="14.5546875" style="295" customWidth="1"/>
    <col min="13837" max="13837" width="13.6640625" style="295" customWidth="1"/>
    <col min="13838" max="13844" width="11" style="295" customWidth="1"/>
    <col min="13845" max="13845" width="12.6640625" style="295" customWidth="1"/>
    <col min="13846" max="13846" width="18.88671875" style="295" customWidth="1"/>
    <col min="13847" max="13847" width="14.33203125" style="295" customWidth="1"/>
    <col min="13848" max="13848" width="14.88671875" style="295" customWidth="1"/>
    <col min="13849" max="13849" width="12.109375" style="295" customWidth="1"/>
    <col min="13850" max="13850" width="13.88671875" style="295" customWidth="1"/>
    <col min="13851" max="13851" width="17.88671875" style="295" customWidth="1"/>
    <col min="13852" max="13853" width="0" style="295" hidden="1" customWidth="1"/>
    <col min="13854" max="13983" width="4.88671875" style="295" customWidth="1"/>
    <col min="13984" max="14077" width="1.44140625" style="295"/>
    <col min="14078" max="14078" width="12.5546875" style="295" customWidth="1"/>
    <col min="14079" max="14079" width="32.44140625" style="295" customWidth="1"/>
    <col min="14080" max="14080" width="30.109375" style="295" customWidth="1"/>
    <col min="14081" max="14081" width="24.5546875" style="295" customWidth="1"/>
    <col min="14082" max="14082" width="12.88671875" style="295" customWidth="1"/>
    <col min="14083" max="14084" width="13.88671875" style="295" customWidth="1"/>
    <col min="14085" max="14086" width="15.6640625" style="295" customWidth="1"/>
    <col min="14087" max="14087" width="16.33203125" style="295" customWidth="1"/>
    <col min="14088" max="14088" width="0" style="295" hidden="1" customWidth="1"/>
    <col min="14089" max="14089" width="17.6640625" style="295" customWidth="1"/>
    <col min="14090" max="14091" width="14.109375" style="295" customWidth="1"/>
    <col min="14092" max="14092" width="14.5546875" style="295" customWidth="1"/>
    <col min="14093" max="14093" width="13.6640625" style="295" customWidth="1"/>
    <col min="14094" max="14100" width="11" style="295" customWidth="1"/>
    <col min="14101" max="14101" width="12.6640625" style="295" customWidth="1"/>
    <col min="14102" max="14102" width="18.88671875" style="295" customWidth="1"/>
    <col min="14103" max="14103" width="14.33203125" style="295" customWidth="1"/>
    <col min="14104" max="14104" width="14.88671875" style="295" customWidth="1"/>
    <col min="14105" max="14105" width="12.109375" style="295" customWidth="1"/>
    <col min="14106" max="14106" width="13.88671875" style="295" customWidth="1"/>
    <col min="14107" max="14107" width="17.88671875" style="295" customWidth="1"/>
    <col min="14108" max="14109" width="0" style="295" hidden="1" customWidth="1"/>
    <col min="14110" max="14239" width="4.88671875" style="295" customWidth="1"/>
    <col min="14240" max="14333" width="1.44140625" style="295"/>
    <col min="14334" max="14334" width="12.5546875" style="295" customWidth="1"/>
    <col min="14335" max="14335" width="32.44140625" style="295" customWidth="1"/>
    <col min="14336" max="14336" width="30.109375" style="295" customWidth="1"/>
    <col min="14337" max="14337" width="24.5546875" style="295" customWidth="1"/>
    <col min="14338" max="14338" width="12.88671875" style="295" customWidth="1"/>
    <col min="14339" max="14340" width="13.88671875" style="295" customWidth="1"/>
    <col min="14341" max="14342" width="15.6640625" style="295" customWidth="1"/>
    <col min="14343" max="14343" width="16.33203125" style="295" customWidth="1"/>
    <col min="14344" max="14344" width="0" style="295" hidden="1" customWidth="1"/>
    <col min="14345" max="14345" width="17.6640625" style="295" customWidth="1"/>
    <col min="14346" max="14347" width="14.109375" style="295" customWidth="1"/>
    <col min="14348" max="14348" width="14.5546875" style="295" customWidth="1"/>
    <col min="14349" max="14349" width="13.6640625" style="295" customWidth="1"/>
    <col min="14350" max="14356" width="11" style="295" customWidth="1"/>
    <col min="14357" max="14357" width="12.6640625" style="295" customWidth="1"/>
    <col min="14358" max="14358" width="18.88671875" style="295" customWidth="1"/>
    <col min="14359" max="14359" width="14.33203125" style="295" customWidth="1"/>
    <col min="14360" max="14360" width="14.88671875" style="295" customWidth="1"/>
    <col min="14361" max="14361" width="12.109375" style="295" customWidth="1"/>
    <col min="14362" max="14362" width="13.88671875" style="295" customWidth="1"/>
    <col min="14363" max="14363" width="17.88671875" style="295" customWidth="1"/>
    <col min="14364" max="14365" width="0" style="295" hidden="1" customWidth="1"/>
    <col min="14366" max="14495" width="4.88671875" style="295" customWidth="1"/>
    <col min="14496" max="14589" width="1.44140625" style="295"/>
    <col min="14590" max="14590" width="12.5546875" style="295" customWidth="1"/>
    <col min="14591" max="14591" width="32.44140625" style="295" customWidth="1"/>
    <col min="14592" max="14592" width="30.109375" style="295" customWidth="1"/>
    <col min="14593" max="14593" width="24.5546875" style="295" customWidth="1"/>
    <col min="14594" max="14594" width="12.88671875" style="295" customWidth="1"/>
    <col min="14595" max="14596" width="13.88671875" style="295" customWidth="1"/>
    <col min="14597" max="14598" width="15.6640625" style="295" customWidth="1"/>
    <col min="14599" max="14599" width="16.33203125" style="295" customWidth="1"/>
    <col min="14600" max="14600" width="0" style="295" hidden="1" customWidth="1"/>
    <col min="14601" max="14601" width="17.6640625" style="295" customWidth="1"/>
    <col min="14602" max="14603" width="14.109375" style="295" customWidth="1"/>
    <col min="14604" max="14604" width="14.5546875" style="295" customWidth="1"/>
    <col min="14605" max="14605" width="13.6640625" style="295" customWidth="1"/>
    <col min="14606" max="14612" width="11" style="295" customWidth="1"/>
    <col min="14613" max="14613" width="12.6640625" style="295" customWidth="1"/>
    <col min="14614" max="14614" width="18.88671875" style="295" customWidth="1"/>
    <col min="14615" max="14615" width="14.33203125" style="295" customWidth="1"/>
    <col min="14616" max="14616" width="14.88671875" style="295" customWidth="1"/>
    <col min="14617" max="14617" width="12.109375" style="295" customWidth="1"/>
    <col min="14618" max="14618" width="13.88671875" style="295" customWidth="1"/>
    <col min="14619" max="14619" width="17.88671875" style="295" customWidth="1"/>
    <col min="14620" max="14621" width="0" style="295" hidden="1" customWidth="1"/>
    <col min="14622" max="14751" width="4.88671875" style="295" customWidth="1"/>
    <col min="14752" max="14845" width="1.44140625" style="295"/>
    <col min="14846" max="14846" width="12.5546875" style="295" customWidth="1"/>
    <col min="14847" max="14847" width="32.44140625" style="295" customWidth="1"/>
    <col min="14848" max="14848" width="30.109375" style="295" customWidth="1"/>
    <col min="14849" max="14849" width="24.5546875" style="295" customWidth="1"/>
    <col min="14850" max="14850" width="12.88671875" style="295" customWidth="1"/>
    <col min="14851" max="14852" width="13.88671875" style="295" customWidth="1"/>
    <col min="14853" max="14854" width="15.6640625" style="295" customWidth="1"/>
    <col min="14855" max="14855" width="16.33203125" style="295" customWidth="1"/>
    <col min="14856" max="14856" width="0" style="295" hidden="1" customWidth="1"/>
    <col min="14857" max="14857" width="17.6640625" style="295" customWidth="1"/>
    <col min="14858" max="14859" width="14.109375" style="295" customWidth="1"/>
    <col min="14860" max="14860" width="14.5546875" style="295" customWidth="1"/>
    <col min="14861" max="14861" width="13.6640625" style="295" customWidth="1"/>
    <col min="14862" max="14868" width="11" style="295" customWidth="1"/>
    <col min="14869" max="14869" width="12.6640625" style="295" customWidth="1"/>
    <col min="14870" max="14870" width="18.88671875" style="295" customWidth="1"/>
    <col min="14871" max="14871" width="14.33203125" style="295" customWidth="1"/>
    <col min="14872" max="14872" width="14.88671875" style="295" customWidth="1"/>
    <col min="14873" max="14873" width="12.109375" style="295" customWidth="1"/>
    <col min="14874" max="14874" width="13.88671875" style="295" customWidth="1"/>
    <col min="14875" max="14875" width="17.88671875" style="295" customWidth="1"/>
    <col min="14876" max="14877" width="0" style="295" hidden="1" customWidth="1"/>
    <col min="14878" max="15007" width="4.88671875" style="295" customWidth="1"/>
    <col min="15008" max="15101" width="1.44140625" style="295"/>
    <col min="15102" max="15102" width="12.5546875" style="295" customWidth="1"/>
    <col min="15103" max="15103" width="32.44140625" style="295" customWidth="1"/>
    <col min="15104" max="15104" width="30.109375" style="295" customWidth="1"/>
    <col min="15105" max="15105" width="24.5546875" style="295" customWidth="1"/>
    <col min="15106" max="15106" width="12.88671875" style="295" customWidth="1"/>
    <col min="15107" max="15108" width="13.88671875" style="295" customWidth="1"/>
    <col min="15109" max="15110" width="15.6640625" style="295" customWidth="1"/>
    <col min="15111" max="15111" width="16.33203125" style="295" customWidth="1"/>
    <col min="15112" max="15112" width="0" style="295" hidden="1" customWidth="1"/>
    <col min="15113" max="15113" width="17.6640625" style="295" customWidth="1"/>
    <col min="15114" max="15115" width="14.109375" style="295" customWidth="1"/>
    <col min="15116" max="15116" width="14.5546875" style="295" customWidth="1"/>
    <col min="15117" max="15117" width="13.6640625" style="295" customWidth="1"/>
    <col min="15118" max="15124" width="11" style="295" customWidth="1"/>
    <col min="15125" max="15125" width="12.6640625" style="295" customWidth="1"/>
    <col min="15126" max="15126" width="18.88671875" style="295" customWidth="1"/>
    <col min="15127" max="15127" width="14.33203125" style="295" customWidth="1"/>
    <col min="15128" max="15128" width="14.88671875" style="295" customWidth="1"/>
    <col min="15129" max="15129" width="12.109375" style="295" customWidth="1"/>
    <col min="15130" max="15130" width="13.88671875" style="295" customWidth="1"/>
    <col min="15131" max="15131" width="17.88671875" style="295" customWidth="1"/>
    <col min="15132" max="15133" width="0" style="295" hidden="1" customWidth="1"/>
    <col min="15134" max="15263" width="4.88671875" style="295" customWidth="1"/>
    <col min="15264" max="15357" width="1.44140625" style="295"/>
    <col min="15358" max="15358" width="12.5546875" style="295" customWidth="1"/>
    <col min="15359" max="15359" width="32.44140625" style="295" customWidth="1"/>
    <col min="15360" max="15360" width="30.109375" style="295" customWidth="1"/>
    <col min="15361" max="15361" width="24.5546875" style="295" customWidth="1"/>
    <col min="15362" max="15362" width="12.88671875" style="295" customWidth="1"/>
    <col min="15363" max="15364" width="13.88671875" style="295" customWidth="1"/>
    <col min="15365" max="15366" width="15.6640625" style="295" customWidth="1"/>
    <col min="15367" max="15367" width="16.33203125" style="295" customWidth="1"/>
    <col min="15368" max="15368" width="0" style="295" hidden="1" customWidth="1"/>
    <col min="15369" max="15369" width="17.6640625" style="295" customWidth="1"/>
    <col min="15370" max="15371" width="14.109375" style="295" customWidth="1"/>
    <col min="15372" max="15372" width="14.5546875" style="295" customWidth="1"/>
    <col min="15373" max="15373" width="13.6640625" style="295" customWidth="1"/>
    <col min="15374" max="15380" width="11" style="295" customWidth="1"/>
    <col min="15381" max="15381" width="12.6640625" style="295" customWidth="1"/>
    <col min="15382" max="15382" width="18.88671875" style="295" customWidth="1"/>
    <col min="15383" max="15383" width="14.33203125" style="295" customWidth="1"/>
    <col min="15384" max="15384" width="14.88671875" style="295" customWidth="1"/>
    <col min="15385" max="15385" width="12.109375" style="295" customWidth="1"/>
    <col min="15386" max="15386" width="13.88671875" style="295" customWidth="1"/>
    <col min="15387" max="15387" width="17.88671875" style="295" customWidth="1"/>
    <col min="15388" max="15389" width="0" style="295" hidden="1" customWidth="1"/>
    <col min="15390" max="15519" width="4.88671875" style="295" customWidth="1"/>
    <col min="15520" max="15613" width="1.44140625" style="295"/>
    <col min="15614" max="15614" width="12.5546875" style="295" customWidth="1"/>
    <col min="15615" max="15615" width="32.44140625" style="295" customWidth="1"/>
    <col min="15616" max="15616" width="30.109375" style="295" customWidth="1"/>
    <col min="15617" max="15617" width="24.5546875" style="295" customWidth="1"/>
    <col min="15618" max="15618" width="12.88671875" style="295" customWidth="1"/>
    <col min="15619" max="15620" width="13.88671875" style="295" customWidth="1"/>
    <col min="15621" max="15622" width="15.6640625" style="295" customWidth="1"/>
    <col min="15623" max="15623" width="16.33203125" style="295" customWidth="1"/>
    <col min="15624" max="15624" width="0" style="295" hidden="1" customWidth="1"/>
    <col min="15625" max="15625" width="17.6640625" style="295" customWidth="1"/>
    <col min="15626" max="15627" width="14.109375" style="295" customWidth="1"/>
    <col min="15628" max="15628" width="14.5546875" style="295" customWidth="1"/>
    <col min="15629" max="15629" width="13.6640625" style="295" customWidth="1"/>
    <col min="15630" max="15636" width="11" style="295" customWidth="1"/>
    <col min="15637" max="15637" width="12.6640625" style="295" customWidth="1"/>
    <col min="15638" max="15638" width="18.88671875" style="295" customWidth="1"/>
    <col min="15639" max="15639" width="14.33203125" style="295" customWidth="1"/>
    <col min="15640" max="15640" width="14.88671875" style="295" customWidth="1"/>
    <col min="15641" max="15641" width="12.109375" style="295" customWidth="1"/>
    <col min="15642" max="15642" width="13.88671875" style="295" customWidth="1"/>
    <col min="15643" max="15643" width="17.88671875" style="295" customWidth="1"/>
    <col min="15644" max="15645" width="0" style="295" hidden="1" customWidth="1"/>
    <col min="15646" max="15775" width="4.88671875" style="295" customWidth="1"/>
    <col min="15776" max="15869" width="1.44140625" style="295"/>
    <col min="15870" max="15870" width="12.5546875" style="295" customWidth="1"/>
    <col min="15871" max="15871" width="32.44140625" style="295" customWidth="1"/>
    <col min="15872" max="15872" width="30.109375" style="295" customWidth="1"/>
    <col min="15873" max="15873" width="24.5546875" style="295" customWidth="1"/>
    <col min="15874" max="15874" width="12.88671875" style="295" customWidth="1"/>
    <col min="15875" max="15876" width="13.88671875" style="295" customWidth="1"/>
    <col min="15877" max="15878" width="15.6640625" style="295" customWidth="1"/>
    <col min="15879" max="15879" width="16.33203125" style="295" customWidth="1"/>
    <col min="15880" max="15880" width="0" style="295" hidden="1" customWidth="1"/>
    <col min="15881" max="15881" width="17.6640625" style="295" customWidth="1"/>
    <col min="15882" max="15883" width="14.109375" style="295" customWidth="1"/>
    <col min="15884" max="15884" width="14.5546875" style="295" customWidth="1"/>
    <col min="15885" max="15885" width="13.6640625" style="295" customWidth="1"/>
    <col min="15886" max="15892" width="11" style="295" customWidth="1"/>
    <col min="15893" max="15893" width="12.6640625" style="295" customWidth="1"/>
    <col min="15894" max="15894" width="18.88671875" style="295" customWidth="1"/>
    <col min="15895" max="15895" width="14.33203125" style="295" customWidth="1"/>
    <col min="15896" max="15896" width="14.88671875" style="295" customWidth="1"/>
    <col min="15897" max="15897" width="12.109375" style="295" customWidth="1"/>
    <col min="15898" max="15898" width="13.88671875" style="295" customWidth="1"/>
    <col min="15899" max="15899" width="17.88671875" style="295" customWidth="1"/>
    <col min="15900" max="15901" width="0" style="295" hidden="1" customWidth="1"/>
    <col min="15902" max="16031" width="4.88671875" style="295" customWidth="1"/>
    <col min="16032" max="16125" width="1.44140625" style="295"/>
    <col min="16126" max="16126" width="12.5546875" style="295" customWidth="1"/>
    <col min="16127" max="16127" width="32.44140625" style="295" customWidth="1"/>
    <col min="16128" max="16128" width="30.109375" style="295" customWidth="1"/>
    <col min="16129" max="16129" width="24.5546875" style="295" customWidth="1"/>
    <col min="16130" max="16130" width="12.88671875" style="295" customWidth="1"/>
    <col min="16131" max="16132" width="13.88671875" style="295" customWidth="1"/>
    <col min="16133" max="16134" width="15.6640625" style="295" customWidth="1"/>
    <col min="16135" max="16135" width="16.33203125" style="295" customWidth="1"/>
    <col min="16136" max="16136" width="0" style="295" hidden="1" customWidth="1"/>
    <col min="16137" max="16137" width="17.6640625" style="295" customWidth="1"/>
    <col min="16138" max="16139" width="14.109375" style="295" customWidth="1"/>
    <col min="16140" max="16140" width="14.5546875" style="295" customWidth="1"/>
    <col min="16141" max="16141" width="13.6640625" style="295" customWidth="1"/>
    <col min="16142" max="16148" width="11" style="295" customWidth="1"/>
    <col min="16149" max="16149" width="12.6640625" style="295" customWidth="1"/>
    <col min="16150" max="16150" width="18.88671875" style="295" customWidth="1"/>
    <col min="16151" max="16151" width="14.33203125" style="295" customWidth="1"/>
    <col min="16152" max="16152" width="14.88671875" style="295" customWidth="1"/>
    <col min="16153" max="16153" width="12.109375" style="295" customWidth="1"/>
    <col min="16154" max="16154" width="13.88671875" style="295" customWidth="1"/>
    <col min="16155" max="16155" width="17.88671875" style="295" customWidth="1"/>
    <col min="16156" max="16157" width="0" style="295" hidden="1" customWidth="1"/>
    <col min="16158" max="16287" width="4.88671875" style="295" customWidth="1"/>
    <col min="16288" max="16384" width="1.44140625" style="295"/>
  </cols>
  <sheetData>
    <row r="1" spans="1:29" ht="29.4" customHeight="1">
      <c r="A1" s="420" t="s">
        <v>321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</row>
    <row r="2" spans="1:29" ht="26.4" customHeight="1">
      <c r="A2" s="421" t="s">
        <v>288</v>
      </c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</row>
    <row r="3" spans="1:29" ht="25.95" customHeight="1">
      <c r="A3" s="422" t="s">
        <v>212</v>
      </c>
      <c r="B3" s="422"/>
      <c r="C3" s="422"/>
      <c r="D3" s="422"/>
      <c r="E3" s="422"/>
      <c r="F3" s="422"/>
      <c r="G3" s="422"/>
      <c r="H3" s="422"/>
      <c r="I3" s="422"/>
      <c r="J3" s="422"/>
      <c r="K3" s="422"/>
      <c r="L3" s="422"/>
      <c r="M3" s="422"/>
      <c r="N3" s="422"/>
      <c r="O3" s="422"/>
      <c r="P3" s="422"/>
      <c r="Q3" s="422"/>
      <c r="R3" s="422"/>
      <c r="S3" s="422"/>
      <c r="T3" s="422"/>
      <c r="U3" s="422"/>
      <c r="V3" s="422"/>
      <c r="W3" s="422"/>
      <c r="X3" s="422"/>
      <c r="Y3" s="422"/>
      <c r="Z3" s="422"/>
      <c r="AA3" s="422"/>
    </row>
    <row r="4" spans="1:29" ht="19.95" customHeight="1"/>
    <row r="5" spans="1:29" s="296" customFormat="1" ht="42.6" customHeight="1">
      <c r="A5" s="423" t="s">
        <v>213</v>
      </c>
      <c r="B5" s="423"/>
      <c r="C5" s="423"/>
      <c r="D5" s="423"/>
      <c r="E5" s="423"/>
      <c r="F5" s="423"/>
      <c r="G5" s="423"/>
      <c r="H5" s="423"/>
      <c r="I5" s="423"/>
      <c r="J5" s="424" t="s">
        <v>214</v>
      </c>
      <c r="K5" s="424"/>
      <c r="L5" s="424"/>
      <c r="M5" s="424"/>
      <c r="N5" s="424"/>
      <c r="O5" s="424"/>
      <c r="P5" s="424"/>
      <c r="Q5" s="424"/>
      <c r="R5" s="424"/>
      <c r="S5" s="424"/>
      <c r="T5" s="424"/>
      <c r="U5" s="424"/>
      <c r="V5" s="424"/>
      <c r="W5" s="425" t="s">
        <v>215</v>
      </c>
      <c r="X5" s="425" t="s">
        <v>216</v>
      </c>
      <c r="Y5" s="425"/>
      <c r="Z5" s="425"/>
      <c r="AA5" s="425" t="s">
        <v>217</v>
      </c>
    </row>
    <row r="6" spans="1:29" s="296" customFormat="1" ht="71.25" customHeight="1">
      <c r="A6" s="426" t="s">
        <v>218</v>
      </c>
      <c r="B6" s="425" t="s">
        <v>219</v>
      </c>
      <c r="C6" s="425" t="s">
        <v>220</v>
      </c>
      <c r="D6" s="425" t="s">
        <v>221</v>
      </c>
      <c r="E6" s="425" t="s">
        <v>222</v>
      </c>
      <c r="F6" s="417" t="s">
        <v>223</v>
      </c>
      <c r="G6" s="417" t="s">
        <v>224</v>
      </c>
      <c r="H6" s="425" t="s">
        <v>225</v>
      </c>
      <c r="I6" s="425" t="s">
        <v>226</v>
      </c>
      <c r="J6" s="425" t="s">
        <v>227</v>
      </c>
      <c r="K6" s="425" t="s">
        <v>228</v>
      </c>
      <c r="L6" s="425" t="s">
        <v>229</v>
      </c>
      <c r="M6" s="425" t="s">
        <v>230</v>
      </c>
      <c r="N6" s="425"/>
      <c r="O6" s="425"/>
      <c r="P6" s="425"/>
      <c r="Q6" s="425"/>
      <c r="R6" s="425"/>
      <c r="S6" s="425"/>
      <c r="T6" s="425"/>
      <c r="U6" s="425"/>
      <c r="V6" s="425" t="s">
        <v>231</v>
      </c>
      <c r="W6" s="425"/>
      <c r="X6" s="425" t="s">
        <v>232</v>
      </c>
      <c r="Y6" s="425" t="s">
        <v>233</v>
      </c>
      <c r="Z6" s="425" t="s">
        <v>234</v>
      </c>
      <c r="AA6" s="425"/>
    </row>
    <row r="7" spans="1:29" s="296" customFormat="1" ht="71.25" customHeight="1">
      <c r="A7" s="426"/>
      <c r="B7" s="425"/>
      <c r="C7" s="425"/>
      <c r="D7" s="425"/>
      <c r="E7" s="425"/>
      <c r="F7" s="418"/>
      <c r="G7" s="418"/>
      <c r="H7" s="425"/>
      <c r="I7" s="425"/>
      <c r="J7" s="425"/>
      <c r="K7" s="425"/>
      <c r="L7" s="425"/>
      <c r="M7" s="425" t="s">
        <v>235</v>
      </c>
      <c r="N7" s="425" t="s">
        <v>236</v>
      </c>
      <c r="O7" s="425"/>
      <c r="P7" s="425"/>
      <c r="Q7" s="425" t="s">
        <v>237</v>
      </c>
      <c r="R7" s="425"/>
      <c r="S7" s="425"/>
      <c r="T7" s="425"/>
      <c r="U7" s="425" t="s">
        <v>238</v>
      </c>
      <c r="V7" s="425"/>
      <c r="W7" s="425"/>
      <c r="X7" s="425"/>
      <c r="Y7" s="425"/>
      <c r="Z7" s="425"/>
      <c r="AA7" s="425"/>
    </row>
    <row r="8" spans="1:29" s="296" customFormat="1" ht="60" customHeight="1">
      <c r="A8" s="426"/>
      <c r="B8" s="425"/>
      <c r="C8" s="425"/>
      <c r="D8" s="425"/>
      <c r="E8" s="425"/>
      <c r="F8" s="419"/>
      <c r="G8" s="419"/>
      <c r="H8" s="425"/>
      <c r="I8" s="425"/>
      <c r="J8" s="425"/>
      <c r="K8" s="425"/>
      <c r="L8" s="425"/>
      <c r="M8" s="425"/>
      <c r="N8" s="297" t="s">
        <v>239</v>
      </c>
      <c r="O8" s="297" t="s">
        <v>240</v>
      </c>
      <c r="P8" s="297" t="s">
        <v>241</v>
      </c>
      <c r="Q8" s="297" t="s">
        <v>242</v>
      </c>
      <c r="R8" s="297" t="s">
        <v>243</v>
      </c>
      <c r="S8" s="297" t="s">
        <v>244</v>
      </c>
      <c r="T8" s="297" t="s">
        <v>245</v>
      </c>
      <c r="U8" s="425"/>
      <c r="V8" s="425"/>
      <c r="W8" s="425"/>
      <c r="X8" s="425"/>
      <c r="Y8" s="425"/>
      <c r="Z8" s="425"/>
      <c r="AA8" s="425"/>
    </row>
    <row r="9" spans="1:29" s="296" customFormat="1" ht="13.2">
      <c r="A9" s="298">
        <v>1</v>
      </c>
      <c r="B9" s="297" t="s">
        <v>246</v>
      </c>
      <c r="C9" s="297" t="s">
        <v>247</v>
      </c>
      <c r="D9" s="297" t="s">
        <v>248</v>
      </c>
      <c r="E9" s="297" t="s">
        <v>249</v>
      </c>
      <c r="F9" s="427" t="s">
        <v>250</v>
      </c>
      <c r="G9" s="428"/>
      <c r="H9" s="297" t="s">
        <v>251</v>
      </c>
      <c r="I9" s="297" t="s">
        <v>252</v>
      </c>
      <c r="J9" s="297" t="s">
        <v>253</v>
      </c>
      <c r="K9" s="297" t="s">
        <v>254</v>
      </c>
      <c r="L9" s="297" t="s">
        <v>255</v>
      </c>
      <c r="M9" s="297" t="s">
        <v>256</v>
      </c>
      <c r="N9" s="297" t="s">
        <v>257</v>
      </c>
      <c r="O9" s="297" t="s">
        <v>258</v>
      </c>
      <c r="P9" s="297" t="s">
        <v>259</v>
      </c>
      <c r="Q9" s="297" t="s">
        <v>260</v>
      </c>
      <c r="R9" s="297" t="s">
        <v>261</v>
      </c>
      <c r="S9" s="297" t="s">
        <v>262</v>
      </c>
      <c r="T9" s="297" t="s">
        <v>263</v>
      </c>
      <c r="U9" s="297" t="s">
        <v>264</v>
      </c>
      <c r="V9" s="297" t="s">
        <v>265</v>
      </c>
      <c r="W9" s="297" t="s">
        <v>266</v>
      </c>
      <c r="X9" s="297" t="s">
        <v>267</v>
      </c>
      <c r="Y9" s="297" t="s">
        <v>268</v>
      </c>
      <c r="Z9" s="297" t="s">
        <v>269</v>
      </c>
      <c r="AA9" s="297" t="s">
        <v>270</v>
      </c>
    </row>
    <row r="10" spans="1:29" s="296" customFormat="1" ht="49.5" customHeight="1">
      <c r="A10" s="299">
        <v>1</v>
      </c>
      <c r="B10" s="299">
        <v>0</v>
      </c>
      <c r="C10" s="300" t="s">
        <v>278</v>
      </c>
      <c r="D10" s="300" t="s">
        <v>278</v>
      </c>
      <c r="E10" s="300" t="s">
        <v>278</v>
      </c>
      <c r="F10" s="301">
        <v>44562</v>
      </c>
      <c r="G10" s="301">
        <v>44562</v>
      </c>
      <c r="H10" s="300" t="s">
        <v>278</v>
      </c>
      <c r="I10" s="302">
        <f>(G10-F10)*24</f>
        <v>0</v>
      </c>
      <c r="J10" s="303">
        <v>0</v>
      </c>
      <c r="K10" s="303">
        <v>0</v>
      </c>
      <c r="L10" s="303">
        <v>0</v>
      </c>
      <c r="M10" s="304">
        <f t="shared" ref="M10:M15" si="0">N10+O10+P10+U10</f>
        <v>0</v>
      </c>
      <c r="N10" s="303">
        <v>0</v>
      </c>
      <c r="O10" s="303">
        <v>0</v>
      </c>
      <c r="P10" s="305">
        <v>0</v>
      </c>
      <c r="Q10" s="303">
        <v>0</v>
      </c>
      <c r="R10" s="303">
        <v>0</v>
      </c>
      <c r="S10" s="303">
        <v>0</v>
      </c>
      <c r="T10" s="303">
        <v>0</v>
      </c>
      <c r="U10" s="303">
        <v>0</v>
      </c>
      <c r="V10" s="303">
        <v>0</v>
      </c>
      <c r="W10" s="303">
        <v>0</v>
      </c>
      <c r="X10" s="303">
        <v>0</v>
      </c>
      <c r="Y10" s="305">
        <v>0</v>
      </c>
      <c r="Z10" s="303">
        <v>0</v>
      </c>
      <c r="AA10" s="303">
        <v>0</v>
      </c>
      <c r="AB10" s="306">
        <f t="shared" ref="AB10:AB15" si="1">(IF(AND(H10=$H$20,AA10=1),M10*I10,0))</f>
        <v>0</v>
      </c>
      <c r="AC10" s="306">
        <f t="shared" ref="AC10:AC15" si="2">IF(H10=$H$18,M10*I10,0)</f>
        <v>0</v>
      </c>
    </row>
    <row r="11" spans="1:29" s="296" customFormat="1" ht="49.5" customHeight="1">
      <c r="A11" s="299"/>
      <c r="B11" s="299"/>
      <c r="C11" s="300"/>
      <c r="D11" s="300"/>
      <c r="E11" s="300"/>
      <c r="F11" s="301"/>
      <c r="G11" s="301"/>
      <c r="H11" s="300"/>
      <c r="I11" s="302">
        <f t="shared" ref="I11:I15" si="3">(G11-F11)*24</f>
        <v>0</v>
      </c>
      <c r="J11" s="303"/>
      <c r="K11" s="303"/>
      <c r="L11" s="303"/>
      <c r="M11" s="304">
        <f t="shared" si="0"/>
        <v>0</v>
      </c>
      <c r="N11" s="303"/>
      <c r="O11" s="303"/>
      <c r="P11" s="305"/>
      <c r="Q11" s="303"/>
      <c r="R11" s="303"/>
      <c r="S11" s="303"/>
      <c r="T11" s="303"/>
      <c r="U11" s="303"/>
      <c r="V11" s="303"/>
      <c r="W11" s="303"/>
      <c r="X11" s="303"/>
      <c r="Y11" s="305"/>
      <c r="Z11" s="303"/>
      <c r="AA11" s="303"/>
      <c r="AB11" s="306">
        <f t="shared" si="1"/>
        <v>0</v>
      </c>
      <c r="AC11" s="306">
        <f t="shared" si="2"/>
        <v>0</v>
      </c>
    </row>
    <row r="12" spans="1:29" s="296" customFormat="1" ht="49.5" customHeight="1">
      <c r="A12" s="299"/>
      <c r="B12" s="299"/>
      <c r="C12" s="300"/>
      <c r="D12" s="300"/>
      <c r="E12" s="300"/>
      <c r="F12" s="301"/>
      <c r="G12" s="301"/>
      <c r="H12" s="300"/>
      <c r="I12" s="302">
        <f t="shared" si="3"/>
        <v>0</v>
      </c>
      <c r="J12" s="303"/>
      <c r="K12" s="303"/>
      <c r="L12" s="303"/>
      <c r="M12" s="304">
        <f t="shared" si="0"/>
        <v>0</v>
      </c>
      <c r="N12" s="303"/>
      <c r="O12" s="303"/>
      <c r="P12" s="305"/>
      <c r="Q12" s="303"/>
      <c r="R12" s="303"/>
      <c r="S12" s="303"/>
      <c r="T12" s="303"/>
      <c r="U12" s="303"/>
      <c r="V12" s="303"/>
      <c r="W12" s="303"/>
      <c r="X12" s="303"/>
      <c r="Y12" s="305"/>
      <c r="Z12" s="303"/>
      <c r="AA12" s="303"/>
      <c r="AB12" s="306">
        <f t="shared" si="1"/>
        <v>0</v>
      </c>
      <c r="AC12" s="306">
        <f t="shared" si="2"/>
        <v>0</v>
      </c>
    </row>
    <row r="13" spans="1:29" s="296" customFormat="1" ht="49.5" customHeight="1">
      <c r="A13" s="299"/>
      <c r="B13" s="299"/>
      <c r="C13" s="300"/>
      <c r="D13" s="300"/>
      <c r="E13" s="300"/>
      <c r="F13" s="301"/>
      <c r="G13" s="301"/>
      <c r="H13" s="300"/>
      <c r="I13" s="302">
        <f t="shared" si="3"/>
        <v>0</v>
      </c>
      <c r="J13" s="303"/>
      <c r="K13" s="303"/>
      <c r="L13" s="303"/>
      <c r="M13" s="304">
        <f t="shared" si="0"/>
        <v>0</v>
      </c>
      <c r="N13" s="303"/>
      <c r="O13" s="303"/>
      <c r="P13" s="305"/>
      <c r="Q13" s="303"/>
      <c r="R13" s="303"/>
      <c r="S13" s="303"/>
      <c r="T13" s="303"/>
      <c r="U13" s="303"/>
      <c r="V13" s="303"/>
      <c r="W13" s="303"/>
      <c r="X13" s="303"/>
      <c r="Y13" s="305"/>
      <c r="Z13" s="303"/>
      <c r="AA13" s="303"/>
      <c r="AB13" s="306">
        <f t="shared" si="1"/>
        <v>0</v>
      </c>
      <c r="AC13" s="306">
        <f t="shared" si="2"/>
        <v>0</v>
      </c>
    </row>
    <row r="14" spans="1:29" s="296" customFormat="1" ht="49.5" customHeight="1">
      <c r="A14" s="299"/>
      <c r="B14" s="299"/>
      <c r="C14" s="300"/>
      <c r="D14" s="300"/>
      <c r="E14" s="300"/>
      <c r="F14" s="301"/>
      <c r="G14" s="301"/>
      <c r="H14" s="300"/>
      <c r="I14" s="302">
        <f t="shared" si="3"/>
        <v>0</v>
      </c>
      <c r="J14" s="303"/>
      <c r="K14" s="303"/>
      <c r="L14" s="303"/>
      <c r="M14" s="304">
        <f t="shared" si="0"/>
        <v>0</v>
      </c>
      <c r="N14" s="303"/>
      <c r="O14" s="303"/>
      <c r="P14" s="305"/>
      <c r="Q14" s="303"/>
      <c r="R14" s="303"/>
      <c r="S14" s="303"/>
      <c r="T14" s="303"/>
      <c r="U14" s="303"/>
      <c r="V14" s="303"/>
      <c r="W14" s="303"/>
      <c r="X14" s="303"/>
      <c r="Y14" s="305"/>
      <c r="Z14" s="303"/>
      <c r="AA14" s="303"/>
      <c r="AB14" s="306">
        <f t="shared" si="1"/>
        <v>0</v>
      </c>
      <c r="AC14" s="306">
        <f t="shared" si="2"/>
        <v>0</v>
      </c>
    </row>
    <row r="15" spans="1:29" s="296" customFormat="1" ht="49.5" customHeight="1">
      <c r="A15" s="299"/>
      <c r="B15" s="299"/>
      <c r="C15" s="300"/>
      <c r="D15" s="300"/>
      <c r="E15" s="300"/>
      <c r="F15" s="301"/>
      <c r="G15" s="301"/>
      <c r="H15" s="300"/>
      <c r="I15" s="302">
        <f t="shared" si="3"/>
        <v>0</v>
      </c>
      <c r="J15" s="303"/>
      <c r="K15" s="303"/>
      <c r="L15" s="303"/>
      <c r="M15" s="304">
        <f t="shared" si="0"/>
        <v>0</v>
      </c>
      <c r="N15" s="303"/>
      <c r="O15" s="303"/>
      <c r="P15" s="305"/>
      <c r="Q15" s="303"/>
      <c r="R15" s="303"/>
      <c r="S15" s="303"/>
      <c r="T15" s="303"/>
      <c r="U15" s="303"/>
      <c r="V15" s="303"/>
      <c r="W15" s="303"/>
      <c r="X15" s="303"/>
      <c r="Y15" s="305"/>
      <c r="Z15" s="303"/>
      <c r="AA15" s="303"/>
      <c r="AB15" s="306">
        <f t="shared" si="1"/>
        <v>0</v>
      </c>
      <c r="AC15" s="306">
        <f t="shared" si="2"/>
        <v>0</v>
      </c>
    </row>
    <row r="16" spans="1:29" s="296" customFormat="1" ht="24.75" customHeight="1">
      <c r="A16" s="429" t="s">
        <v>271</v>
      </c>
      <c r="B16" s="430"/>
      <c r="C16" s="430"/>
      <c r="D16" s="430"/>
      <c r="E16" s="430"/>
      <c r="F16" s="430"/>
      <c r="G16" s="430"/>
      <c r="H16" s="430"/>
      <c r="I16" s="430"/>
      <c r="J16" s="430"/>
      <c r="K16" s="430"/>
      <c r="L16" s="430"/>
      <c r="M16" s="430"/>
      <c r="N16" s="430"/>
      <c r="O16" s="430"/>
      <c r="P16" s="430"/>
      <c r="Q16" s="430"/>
      <c r="R16" s="430"/>
      <c r="S16" s="430"/>
      <c r="T16" s="430"/>
      <c r="U16" s="430"/>
      <c r="V16" s="430"/>
      <c r="W16" s="430"/>
      <c r="X16" s="430"/>
      <c r="Y16" s="430"/>
      <c r="Z16" s="430"/>
      <c r="AA16" s="430"/>
      <c r="AB16" s="430"/>
      <c r="AC16" s="430"/>
    </row>
    <row r="17" spans="1:29" s="310" customFormat="1" ht="54.6" customHeight="1">
      <c r="A17" s="431" t="s">
        <v>272</v>
      </c>
      <c r="B17" s="432"/>
      <c r="C17" s="307" t="s">
        <v>273</v>
      </c>
      <c r="D17" s="307" t="s">
        <v>273</v>
      </c>
      <c r="E17" s="307" t="s">
        <v>273</v>
      </c>
      <c r="F17" s="433" t="s">
        <v>273</v>
      </c>
      <c r="G17" s="434"/>
      <c r="H17" s="307" t="s">
        <v>274</v>
      </c>
      <c r="I17" s="308">
        <f>SUBTOTAL(9,I10:I15)</f>
        <v>0</v>
      </c>
      <c r="J17" s="307" t="s">
        <v>273</v>
      </c>
      <c r="K17" s="307" t="s">
        <v>273</v>
      </c>
      <c r="L17" s="307" t="s">
        <v>273</v>
      </c>
      <c r="M17" s="309">
        <f t="shared" ref="M17:W17" si="4">SUBTOTAL(9,M10:M15)</f>
        <v>0</v>
      </c>
      <c r="N17" s="309">
        <f t="shared" si="4"/>
        <v>0</v>
      </c>
      <c r="O17" s="309">
        <f t="shared" si="4"/>
        <v>0</v>
      </c>
      <c r="P17" s="309">
        <f t="shared" si="4"/>
        <v>0</v>
      </c>
      <c r="Q17" s="309">
        <f t="shared" si="4"/>
        <v>0</v>
      </c>
      <c r="R17" s="309">
        <f t="shared" si="4"/>
        <v>0</v>
      </c>
      <c r="S17" s="309">
        <f t="shared" si="4"/>
        <v>0</v>
      </c>
      <c r="T17" s="309">
        <f t="shared" si="4"/>
        <v>0</v>
      </c>
      <c r="U17" s="309">
        <f t="shared" si="4"/>
        <v>0</v>
      </c>
      <c r="V17" s="309">
        <f t="shared" si="4"/>
        <v>0</v>
      </c>
      <c r="W17" s="309">
        <f t="shared" si="4"/>
        <v>0</v>
      </c>
      <c r="X17" s="307" t="s">
        <v>273</v>
      </c>
      <c r="Y17" s="307" t="s">
        <v>273</v>
      </c>
      <c r="Z17" s="307" t="s">
        <v>273</v>
      </c>
      <c r="AA17" s="307" t="s">
        <v>275</v>
      </c>
      <c r="AB17" s="308">
        <f>SUM(AB10:AB16)</f>
        <v>0</v>
      </c>
      <c r="AC17" s="308">
        <f>SUM(AC10:AC16)</f>
        <v>0</v>
      </c>
    </row>
    <row r="18" spans="1:29" s="313" customFormat="1" ht="37.950000000000003" customHeight="1">
      <c r="A18" s="435" t="s">
        <v>276</v>
      </c>
      <c r="B18" s="436"/>
      <c r="C18" s="311" t="s">
        <v>273</v>
      </c>
      <c r="D18" s="311" t="s">
        <v>273</v>
      </c>
      <c r="E18" s="311" t="s">
        <v>273</v>
      </c>
      <c r="F18" s="437" t="s">
        <v>273</v>
      </c>
      <c r="G18" s="438"/>
      <c r="H18" s="311" t="s">
        <v>277</v>
      </c>
      <c r="I18" s="306">
        <f>SUMIF(H$10:H$15,H18,I$10:I$15)</f>
        <v>0</v>
      </c>
      <c r="J18" s="311" t="s">
        <v>273</v>
      </c>
      <c r="K18" s="311" t="s">
        <v>273</v>
      </c>
      <c r="L18" s="311" t="s">
        <v>273</v>
      </c>
      <c r="M18" s="312">
        <f>SUMIF(H$10:H$15,H18,M$10:M$15)</f>
        <v>0</v>
      </c>
      <c r="N18" s="312">
        <f>SUMIF(H$10:H$15,H18,N$10:N$15)</f>
        <v>0</v>
      </c>
      <c r="O18" s="312">
        <f>SUMIF(H$10:H$15,H18,O$10:O$15)</f>
        <v>0</v>
      </c>
      <c r="P18" s="312">
        <f>SUMIF(H$10:H$15,H18,P$10:P$15)</f>
        <v>0</v>
      </c>
      <c r="Q18" s="312">
        <f>SUMIF(H$10:H$15,H18,Q$10:Q$15)</f>
        <v>0</v>
      </c>
      <c r="R18" s="312">
        <f>SUMIF(H$10:H$15,H18,R$10:R$15)</f>
        <v>0</v>
      </c>
      <c r="S18" s="312">
        <f>SUMIF(H$10:H$15,H18,S$10:S$15)</f>
        <v>0</v>
      </c>
      <c r="T18" s="312">
        <f>SUMIF(H$10:H$15,H18,T$10:T$15)</f>
        <v>0</v>
      </c>
      <c r="U18" s="312">
        <f>SUMIF(H$10:H$15,H18,U$10:U$15)</f>
        <v>0</v>
      </c>
      <c r="V18" s="312">
        <f>SUMIF(H$10:H$15,H18,V$10:V$15)</f>
        <v>0</v>
      </c>
      <c r="W18" s="312">
        <f>SUMIF(H$10:H$15,H18,W$10:W$15)</f>
        <v>0</v>
      </c>
      <c r="X18" s="311" t="s">
        <v>273</v>
      </c>
      <c r="Y18" s="311" t="s">
        <v>273</v>
      </c>
      <c r="Z18" s="311" t="s">
        <v>273</v>
      </c>
      <c r="AA18" s="311" t="s">
        <v>278</v>
      </c>
      <c r="AB18" s="306" t="s">
        <v>273</v>
      </c>
      <c r="AC18" s="306" t="s">
        <v>273</v>
      </c>
    </row>
    <row r="19" spans="1:29" s="313" customFormat="1" ht="32.25" customHeight="1">
      <c r="A19" s="435" t="s">
        <v>279</v>
      </c>
      <c r="B19" s="436"/>
      <c r="C19" s="311" t="s">
        <v>273</v>
      </c>
      <c r="D19" s="311" t="s">
        <v>273</v>
      </c>
      <c r="E19" s="311" t="s">
        <v>273</v>
      </c>
      <c r="F19" s="437" t="s">
        <v>273</v>
      </c>
      <c r="G19" s="438"/>
      <c r="H19" s="311" t="s">
        <v>280</v>
      </c>
      <c r="I19" s="306">
        <f>SUMIF(H$10:H$15,H19,I$10:I$15)</f>
        <v>0</v>
      </c>
      <c r="J19" s="311" t="s">
        <v>273</v>
      </c>
      <c r="K19" s="311" t="s">
        <v>273</v>
      </c>
      <c r="L19" s="311" t="s">
        <v>273</v>
      </c>
      <c r="M19" s="312">
        <f>SUMIF(H$10:H$15,H19,M$10:M$15)</f>
        <v>0</v>
      </c>
      <c r="N19" s="312">
        <f>SUMIF(H$10:H$15,H19,N$10:N$15)</f>
        <v>0</v>
      </c>
      <c r="O19" s="312">
        <f>SUMIF(H$10:H$15,H19,O$10:O$15)</f>
        <v>0</v>
      </c>
      <c r="P19" s="312">
        <f>SUMIF(H$10:H$15,H19,P$10:P$15)</f>
        <v>0</v>
      </c>
      <c r="Q19" s="312">
        <f>SUMIF(H$10:H$15,H19,Q$10:Q$15)</f>
        <v>0</v>
      </c>
      <c r="R19" s="312">
        <f>SUMIF(H$10:H$15,H19,R$10:R$15)</f>
        <v>0</v>
      </c>
      <c r="S19" s="312">
        <f>SUMIF(H$10:H$15,H19,S$10:S$15)</f>
        <v>0</v>
      </c>
      <c r="T19" s="312">
        <f>SUMIF(H$10:H$15,H19,T$10:T$15)</f>
        <v>0</v>
      </c>
      <c r="U19" s="312">
        <f>SUMIF(H$10:H$15,H19,U$10:U$15)</f>
        <v>0</v>
      </c>
      <c r="V19" s="312">
        <f>SUMIF(H$10:H$15,H19,V$10:V$15)</f>
        <v>0</v>
      </c>
      <c r="W19" s="312">
        <f>SUMIF(H$10:H$15,H19,W$10:W$15)</f>
        <v>0</v>
      </c>
      <c r="X19" s="311" t="s">
        <v>273</v>
      </c>
      <c r="Y19" s="311" t="s">
        <v>273</v>
      </c>
      <c r="Z19" s="311" t="s">
        <v>273</v>
      </c>
      <c r="AA19" s="311" t="s">
        <v>281</v>
      </c>
      <c r="AB19" s="306" t="s">
        <v>273</v>
      </c>
      <c r="AC19" s="306" t="s">
        <v>273</v>
      </c>
    </row>
    <row r="20" spans="1:29" s="313" customFormat="1" ht="39.6" customHeight="1">
      <c r="A20" s="435" t="s">
        <v>282</v>
      </c>
      <c r="B20" s="436"/>
      <c r="C20" s="311" t="s">
        <v>273</v>
      </c>
      <c r="D20" s="311" t="s">
        <v>273</v>
      </c>
      <c r="E20" s="311" t="s">
        <v>273</v>
      </c>
      <c r="F20" s="437" t="s">
        <v>273</v>
      </c>
      <c r="G20" s="438"/>
      <c r="H20" s="311" t="s">
        <v>283</v>
      </c>
      <c r="I20" s="306">
        <f>SUMIF(H$10:H$15,H20,I$10:I$15)</f>
        <v>0</v>
      </c>
      <c r="J20" s="311" t="s">
        <v>273</v>
      </c>
      <c r="K20" s="311" t="s">
        <v>273</v>
      </c>
      <c r="L20" s="311" t="s">
        <v>273</v>
      </c>
      <c r="M20" s="312">
        <f>SUMIF(H$10:H$15,H20,M$10:M$15)</f>
        <v>0</v>
      </c>
      <c r="N20" s="312">
        <f>SUMIF(H$10:H$15,H20,N$10:N$15)</f>
        <v>0</v>
      </c>
      <c r="O20" s="312">
        <f>SUMIF(H$10:H$15,H20,O$10:O$15)</f>
        <v>0</v>
      </c>
      <c r="P20" s="312">
        <f>SUMIF(H$10:H$15,H20,P$10:P$15)</f>
        <v>0</v>
      </c>
      <c r="Q20" s="312">
        <f>SUMIF(H$10:H$15,H20,Q$10:Q$15)</f>
        <v>0</v>
      </c>
      <c r="R20" s="312">
        <f>SUMIF(H$10:H$15,H20,R$10:R$15)</f>
        <v>0</v>
      </c>
      <c r="S20" s="312">
        <f>SUMIF(H$10:H$15,H20,S$10:S$15)</f>
        <v>0</v>
      </c>
      <c r="T20" s="312">
        <f>SUMIF(H$10:H$15,H20,T$10:T$15)</f>
        <v>0</v>
      </c>
      <c r="U20" s="312">
        <f>SUMIF(H$10:H$15,H20,U$10:U$15)</f>
        <v>0</v>
      </c>
      <c r="V20" s="312">
        <f>SUMIF(H$10:H$15,H20,V$10:V$15)</f>
        <v>0</v>
      </c>
      <c r="W20" s="312">
        <f>SUMIF(H$10:H$15,H20,W$10:W$15)</f>
        <v>0</v>
      </c>
      <c r="X20" s="311" t="s">
        <v>273</v>
      </c>
      <c r="Y20" s="311" t="s">
        <v>273</v>
      </c>
      <c r="Z20" s="311" t="s">
        <v>273</v>
      </c>
      <c r="AA20" s="311" t="s">
        <v>275</v>
      </c>
      <c r="AB20" s="306" t="s">
        <v>273</v>
      </c>
      <c r="AC20" s="306" t="s">
        <v>273</v>
      </c>
    </row>
    <row r="21" spans="1:29" s="313" customFormat="1" ht="72.599999999999994" customHeight="1">
      <c r="A21" s="435" t="s">
        <v>284</v>
      </c>
      <c r="B21" s="436"/>
      <c r="C21" s="311" t="s">
        <v>273</v>
      </c>
      <c r="D21" s="311" t="s">
        <v>273</v>
      </c>
      <c r="E21" s="311" t="s">
        <v>273</v>
      </c>
      <c r="F21" s="437" t="s">
        <v>273</v>
      </c>
      <c r="G21" s="438"/>
      <c r="H21" s="311" t="s">
        <v>285</v>
      </c>
      <c r="I21" s="314">
        <f t="array" ref="I21">SUM((AA10:AA15=1)*(H10:H15=$H$20)*I10:I15)</f>
        <v>0</v>
      </c>
      <c r="J21" s="311" t="s">
        <v>273</v>
      </c>
      <c r="K21" s="311" t="s">
        <v>273</v>
      </c>
      <c r="L21" s="311" t="s">
        <v>273</v>
      </c>
      <c r="M21" s="315">
        <f t="array" ref="M21">SUM((AA10:AA15=1)*(H10:H15=$H$20)*M10:M15)</f>
        <v>0</v>
      </c>
      <c r="N21" s="315">
        <f t="array" ref="N21">SUM((AA10:AA15=1)*(H10:H15=$H$20)*N10:N15)</f>
        <v>0</v>
      </c>
      <c r="O21" s="315">
        <f t="array" ref="O21">SUM((AA10:AA15=1)*(H10:H15=$H$20)*O10:O15)</f>
        <v>0</v>
      </c>
      <c r="P21" s="315">
        <f t="array" ref="P21">SUM((AA10:AA15=1)*(H10:H15=$H$20)*P10:P15)</f>
        <v>0</v>
      </c>
      <c r="Q21" s="315">
        <f t="array" ref="Q21">SUM((AA10:AA15=1)*(H10:H15=$H$20)*Q10:Q15)</f>
        <v>0</v>
      </c>
      <c r="R21" s="315">
        <f t="array" ref="R21">SUM((AA10:AA15=1)*(H10:H15=$H$20)*R10:R15)</f>
        <v>0</v>
      </c>
      <c r="S21" s="315">
        <f t="array" ref="S21">SUM((AA10:AA15=1)*(H10:H15=$H$20)*S10:S15)</f>
        <v>0</v>
      </c>
      <c r="T21" s="315">
        <f t="array" ref="T21">SUM((AA10:AA15=1)*(H10:H15=$H$20)*T10:T15)</f>
        <v>0</v>
      </c>
      <c r="U21" s="315">
        <f t="array" ref="U21">SUM((AA10:AA15=1)*(H10:H15=$H$20)*U10:U15)</f>
        <v>0</v>
      </c>
      <c r="V21" s="315">
        <f t="array" ref="V21">SUM((AA10:AA15=1)*(H10:H15=$H$20)*V10:V15)</f>
        <v>0</v>
      </c>
      <c r="W21" s="315">
        <f t="array" ref="W21">SUM((AA10:AA15=1)*(H10:H15=$H$20)*W10:W15)</f>
        <v>0</v>
      </c>
      <c r="X21" s="311" t="s">
        <v>273</v>
      </c>
      <c r="Y21" s="311" t="s">
        <v>273</v>
      </c>
      <c r="Z21" s="311" t="s">
        <v>273</v>
      </c>
      <c r="AA21" s="311" t="s">
        <v>281</v>
      </c>
      <c r="AB21" s="314" t="s">
        <v>273</v>
      </c>
      <c r="AC21" s="314" t="s">
        <v>273</v>
      </c>
    </row>
    <row r="23" spans="1:29" s="296" customFormat="1" ht="13.2"/>
    <row r="24" spans="1:29" s="296" customFormat="1" ht="39.6" customHeight="1">
      <c r="A24" s="440" t="s">
        <v>307</v>
      </c>
      <c r="B24" s="440"/>
      <c r="C24" s="440"/>
      <c r="D24" s="440"/>
      <c r="E24" s="440"/>
      <c r="F24" s="440"/>
      <c r="G24" s="440"/>
      <c r="H24" s="440"/>
      <c r="I24" s="440"/>
      <c r="J24" s="440"/>
      <c r="K24" s="440"/>
      <c r="L24" s="440"/>
      <c r="M24" s="440"/>
      <c r="N24" s="440"/>
      <c r="O24" s="440" t="s">
        <v>308</v>
      </c>
      <c r="P24" s="440"/>
      <c r="Q24" s="440"/>
      <c r="R24" s="440"/>
      <c r="S24" s="440"/>
      <c r="T24" s="440"/>
      <c r="U24" s="440"/>
      <c r="V24" s="440"/>
      <c r="W24" s="440"/>
      <c r="X24" s="440"/>
      <c r="Y24" s="440"/>
      <c r="Z24" s="440"/>
      <c r="AA24" s="440"/>
    </row>
    <row r="25" spans="1:29" s="316" customFormat="1" ht="51.6" customHeight="1">
      <c r="A25" s="441" t="s">
        <v>286</v>
      </c>
      <c r="B25" s="442"/>
      <c r="C25" s="442"/>
      <c r="D25" s="442"/>
      <c r="E25" s="442"/>
      <c r="F25" s="442"/>
      <c r="G25" s="442"/>
      <c r="H25" s="442"/>
      <c r="I25" s="442"/>
      <c r="J25" s="442"/>
      <c r="K25" s="442"/>
      <c r="L25" s="442"/>
      <c r="M25" s="442"/>
      <c r="N25" s="442"/>
      <c r="O25" s="441" t="s">
        <v>287</v>
      </c>
      <c r="P25" s="441"/>
      <c r="Q25" s="441"/>
      <c r="R25" s="441"/>
      <c r="S25" s="441"/>
      <c r="T25" s="441"/>
      <c r="U25" s="441"/>
      <c r="V25" s="441"/>
      <c r="W25" s="441"/>
      <c r="X25" s="441"/>
      <c r="Y25" s="441"/>
      <c r="Z25" s="441"/>
      <c r="AA25" s="441"/>
    </row>
    <row r="26" spans="1:29" s="296" customFormat="1" ht="13.2"/>
    <row r="27" spans="1:29" s="317" customFormat="1" ht="45.6" customHeight="1">
      <c r="A27" s="443"/>
      <c r="B27" s="443"/>
      <c r="C27" s="321"/>
    </row>
    <row r="28" spans="1:29" s="319" customFormat="1" ht="55.95" customHeight="1">
      <c r="A28" s="439"/>
      <c r="B28" s="439"/>
      <c r="C28" s="439"/>
      <c r="D28" s="318"/>
      <c r="E28" s="318"/>
      <c r="F28" s="318"/>
      <c r="G28" s="318"/>
      <c r="H28" s="318"/>
      <c r="I28" s="318"/>
      <c r="J28" s="318"/>
      <c r="K28" s="318"/>
      <c r="L28" s="318"/>
      <c r="M28" s="318"/>
      <c r="N28" s="318"/>
      <c r="O28" s="318"/>
      <c r="P28" s="318"/>
      <c r="Q28" s="318"/>
      <c r="R28" s="318"/>
      <c r="S28" s="318"/>
      <c r="T28" s="318"/>
      <c r="U28" s="318"/>
      <c r="V28" s="318"/>
      <c r="W28" s="318"/>
      <c r="X28" s="318"/>
      <c r="Y28" s="318"/>
      <c r="Z28" s="318"/>
      <c r="AA28" s="318"/>
    </row>
    <row r="29" spans="1:29" s="296" customFormat="1" ht="106.5" customHeight="1">
      <c r="A29" s="439"/>
      <c r="B29" s="439"/>
      <c r="C29" s="439"/>
      <c r="D29" s="320"/>
    </row>
    <row r="30" spans="1:29" s="296" customFormat="1" ht="138.6" customHeight="1">
      <c r="A30" s="439"/>
      <c r="B30" s="439"/>
      <c r="C30" s="439"/>
      <c r="D30" s="320"/>
    </row>
  </sheetData>
  <autoFilter ref="A9:AA9"/>
  <mergeCells count="49">
    <mergeCell ref="A30:C30"/>
    <mergeCell ref="A24:N24"/>
    <mergeCell ref="O24:AA24"/>
    <mergeCell ref="A25:N25"/>
    <mergeCell ref="O25:AA25"/>
    <mergeCell ref="A28:C28"/>
    <mergeCell ref="A29:C29"/>
    <mergeCell ref="A27:B27"/>
    <mergeCell ref="A19:B19"/>
    <mergeCell ref="F19:G19"/>
    <mergeCell ref="A20:B20"/>
    <mergeCell ref="F20:G20"/>
    <mergeCell ref="A21:B21"/>
    <mergeCell ref="F21:G21"/>
    <mergeCell ref="F9:G9"/>
    <mergeCell ref="A16:AC16"/>
    <mergeCell ref="A17:B17"/>
    <mergeCell ref="F17:G17"/>
    <mergeCell ref="A18:B18"/>
    <mergeCell ref="F18:G18"/>
    <mergeCell ref="X6:X8"/>
    <mergeCell ref="Y6:Y8"/>
    <mergeCell ref="Z6:Z8"/>
    <mergeCell ref="M7:M8"/>
    <mergeCell ref="N7:P7"/>
    <mergeCell ref="Q7:T7"/>
    <mergeCell ref="U7:U8"/>
    <mergeCell ref="M6:U6"/>
    <mergeCell ref="I6:I8"/>
    <mergeCell ref="J6:J8"/>
    <mergeCell ref="K6:K8"/>
    <mergeCell ref="L6:L8"/>
    <mergeCell ref="V6:V8"/>
    <mergeCell ref="G6:G8"/>
    <mergeCell ref="A1:AA1"/>
    <mergeCell ref="A2:AA2"/>
    <mergeCell ref="A3:AA3"/>
    <mergeCell ref="A5:I5"/>
    <mergeCell ref="J5:V5"/>
    <mergeCell ref="W5:W8"/>
    <mergeCell ref="X5:Z5"/>
    <mergeCell ref="AA5:AA8"/>
    <mergeCell ref="A6:A8"/>
    <mergeCell ref="B6:B8"/>
    <mergeCell ref="C6:C8"/>
    <mergeCell ref="D6:D8"/>
    <mergeCell ref="E6:E8"/>
    <mergeCell ref="F6:F8"/>
    <mergeCell ref="H6:H8"/>
  </mergeCells>
  <conditionalFormatting sqref="I10:I15">
    <cfRule type="expression" dxfId="5" priority="2" stopIfTrue="1">
      <formula>I10&lt;0</formula>
    </cfRule>
    <cfRule type="expression" dxfId="4" priority="3" stopIfTrue="1">
      <formula>"&lt;0"</formula>
    </cfRule>
  </conditionalFormatting>
  <conditionalFormatting sqref="M10:M15">
    <cfRule type="expression" dxfId="3" priority="1" stopIfTrue="1">
      <formula>N10+O10+P10+U10-Q10-R10-S10-T10&lt;&gt;0</formula>
    </cfRule>
  </conditionalFormatting>
  <hyperlinks>
    <hyperlink ref="A16:AA16" location="'Журнал 8.1'!A1" display="Добавить"/>
  </hyperlinks>
  <pageMargins left="0.19685039370078741" right="0.19685039370078741" top="0.78740157480314965" bottom="0.39370078740157483" header="0.27559055118110237" footer="0.27559055118110237"/>
  <pageSetup paperSize="9" scale="4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3">
    <tabColor rgb="FF00B0F0"/>
  </sheetPr>
  <dimension ref="A2:I37"/>
  <sheetViews>
    <sheetView topLeftCell="A4" zoomScale="115" zoomScaleNormal="115" zoomScaleSheetLayoutView="100" workbookViewId="0">
      <selection activeCell="J14" sqref="J14"/>
    </sheetView>
  </sheetViews>
  <sheetFormatPr defaultRowHeight="13.2" outlineLevelRow="1" outlineLevelCol="1"/>
  <cols>
    <col min="2" max="2" width="39.44140625" customWidth="1"/>
    <col min="3" max="3" width="12" customWidth="1"/>
    <col min="4" max="4" width="13.5546875" customWidth="1"/>
    <col min="5" max="6" width="12.88671875" customWidth="1"/>
    <col min="7" max="7" width="12.6640625" hidden="1" customWidth="1" outlineLevel="1"/>
    <col min="8" max="8" width="13.33203125" hidden="1" customWidth="1" outlineLevel="1"/>
    <col min="9" max="9" width="9.109375" collapsed="1"/>
  </cols>
  <sheetData>
    <row r="2" spans="1:9" ht="45.45" customHeight="1">
      <c r="A2" s="325" t="s">
        <v>322</v>
      </c>
      <c r="B2" s="325"/>
      <c r="C2" s="325"/>
      <c r="D2" s="325"/>
      <c r="E2" s="325"/>
      <c r="F2" s="15"/>
      <c r="G2" s="15"/>
    </row>
    <row r="3" spans="1:9" ht="3.75" customHeight="1">
      <c r="A3" s="130"/>
      <c r="B3" s="130"/>
      <c r="C3" s="130"/>
      <c r="D3" s="130"/>
      <c r="E3" s="130"/>
      <c r="F3" s="15"/>
      <c r="G3" s="15"/>
    </row>
    <row r="4" spans="1:9" ht="16.5" customHeight="1">
      <c r="A4" s="325" t="str">
        <f>'Инф-я'!C9</f>
        <v>АО "АК "Туламашзавод"</v>
      </c>
      <c r="B4" s="325"/>
      <c r="C4" s="325"/>
      <c r="D4" s="325"/>
      <c r="E4" s="325"/>
      <c r="F4" s="11"/>
      <c r="G4" s="11"/>
    </row>
    <row r="5" spans="1:9" ht="14.25" customHeight="1" thickBot="1">
      <c r="A5" s="11"/>
      <c r="B5" s="11"/>
      <c r="C5" s="11"/>
      <c r="D5" s="11"/>
      <c r="E5" s="11"/>
      <c r="F5" s="11"/>
      <c r="G5" s="11"/>
    </row>
    <row r="6" spans="1:9" ht="54" customHeight="1" thickBot="1">
      <c r="A6" s="258" t="s">
        <v>18</v>
      </c>
      <c r="B6" s="258" t="s">
        <v>43</v>
      </c>
      <c r="C6" s="258" t="s">
        <v>206</v>
      </c>
      <c r="D6" s="258" t="s">
        <v>39</v>
      </c>
      <c r="E6" s="259" t="s">
        <v>42</v>
      </c>
      <c r="F6" s="7"/>
      <c r="G6" s="7"/>
      <c r="H6" s="7"/>
      <c r="I6" s="8"/>
    </row>
    <row r="7" spans="1:9" ht="13.8" thickBot="1">
      <c r="A7" s="6">
        <v>1</v>
      </c>
      <c r="B7" s="6">
        <v>2</v>
      </c>
      <c r="C7" s="6">
        <v>3</v>
      </c>
      <c r="D7" s="6">
        <v>4</v>
      </c>
      <c r="E7" s="124">
        <v>5</v>
      </c>
      <c r="F7" s="5"/>
      <c r="G7" s="9"/>
      <c r="H7" s="10"/>
      <c r="I7" s="8"/>
    </row>
    <row r="8" spans="1:9" ht="31.2">
      <c r="A8" s="133" t="s">
        <v>1</v>
      </c>
      <c r="B8" s="134" t="s">
        <v>44</v>
      </c>
      <c r="C8" s="260"/>
      <c r="D8" s="261">
        <f>(IF(AND(D22=0,E22=0),0,IF(AND(72&lt;F22,F22&lt;128),0,IF(F22&gt;=128,-1,IF(F22&lt;=72,1)))))</f>
        <v>0</v>
      </c>
      <c r="E8" s="262">
        <f>(IF(AND(G22=0,D22=0),0,IF(AND(72&lt;H22,H22&lt;128),0,IF(H22&gt;=128,-1,IF(H22&lt;=72,1)))))</f>
        <v>0</v>
      </c>
      <c r="F8" s="12"/>
    </row>
    <row r="9" spans="1:9" ht="62.4">
      <c r="A9" s="133" t="s">
        <v>2</v>
      </c>
      <c r="B9" s="134" t="s">
        <v>187</v>
      </c>
      <c r="C9" s="260"/>
      <c r="D9" s="261">
        <f>(IF(AND(D23=0,E23=0),0,IF(AND(72&lt;F23,F23&lt;128),0,IF(F23&gt;=128,-1,IF(F23&lt;=72,1)))))</f>
        <v>0</v>
      </c>
      <c r="E9" s="262">
        <f>(IF(AND(G23=0,D23=0),0,IF(AND(72&lt;H23,H23&lt;128),0,IF(H23&gt;=128,-1,IF(H23&lt;=72,1)))))</f>
        <v>1</v>
      </c>
      <c r="F9" s="12"/>
    </row>
    <row r="10" spans="1:9" ht="31.2">
      <c r="A10" s="135" t="s">
        <v>3</v>
      </c>
      <c r="B10" s="136" t="s">
        <v>45</v>
      </c>
      <c r="C10" s="263"/>
      <c r="D10" s="264">
        <f>(IF(AND(72&lt;F24,F24&lt;128),0,IF(F24&gt;=128,-1,IF(F24&lt;=72,1))))</f>
        <v>0</v>
      </c>
      <c r="E10" s="265">
        <f>(IF(AND(72&lt;H24,H24&lt;128),0,IF(H24&gt;=128,-1,IF(H24&lt;=72,1))))</f>
        <v>1</v>
      </c>
    </row>
    <row r="11" spans="1:9" ht="46.8">
      <c r="A11" s="135" t="s">
        <v>4</v>
      </c>
      <c r="B11" s="136" t="s">
        <v>46</v>
      </c>
      <c r="C11" s="263" t="s">
        <v>47</v>
      </c>
      <c r="D11" s="264">
        <f>D8*0.65+D9*0.25+D10*0.1</f>
        <v>0</v>
      </c>
      <c r="E11" s="265">
        <f>E8*0.65+E9*0.25+E10*0.1</f>
        <v>0.35</v>
      </c>
    </row>
    <row r="12" spans="1:9" ht="24.15" customHeight="1">
      <c r="A12" s="165" t="s">
        <v>5</v>
      </c>
      <c r="B12" s="166" t="s">
        <v>48</v>
      </c>
      <c r="C12" s="263"/>
      <c r="D12" s="266">
        <v>0.02</v>
      </c>
      <c r="E12" s="151">
        <v>0.02</v>
      </c>
    </row>
    <row r="13" spans="1:9" ht="43.95" customHeight="1">
      <c r="A13" s="165" t="s">
        <v>7</v>
      </c>
      <c r="B13" s="166" t="s">
        <v>49</v>
      </c>
      <c r="C13" s="263"/>
      <c r="D13" s="264">
        <f>D11*D12</f>
        <v>0</v>
      </c>
      <c r="E13" s="265">
        <v>1</v>
      </c>
    </row>
    <row r="14" spans="1:9" ht="31.8" thickBot="1">
      <c r="A14" s="167" t="s">
        <v>8</v>
      </c>
      <c r="B14" s="168" t="s">
        <v>50</v>
      </c>
      <c r="C14" s="267"/>
      <c r="D14" s="293">
        <v>7672.77</v>
      </c>
      <c r="E14" s="294">
        <v>6404.79</v>
      </c>
    </row>
    <row r="15" spans="1:9" ht="33.75" customHeight="1" thickBot="1">
      <c r="A15" s="169" t="s">
        <v>10</v>
      </c>
      <c r="B15" s="445" t="s">
        <v>51</v>
      </c>
      <c r="C15" s="446"/>
      <c r="D15" s="129">
        <f>D13*D14</f>
        <v>0</v>
      </c>
      <c r="E15" s="121">
        <f>E13*E14</f>
        <v>6404.79</v>
      </c>
    </row>
    <row r="17" spans="1:8" ht="17.399999999999999">
      <c r="A17" s="325" t="s">
        <v>52</v>
      </c>
      <c r="B17" s="325"/>
      <c r="C17" s="325"/>
      <c r="D17" s="325"/>
      <c r="E17" s="325"/>
      <c r="F17" s="325"/>
      <c r="G17" s="325"/>
      <c r="H17" s="11"/>
    </row>
    <row r="18" spans="1:8" ht="13.8" thickBot="1"/>
    <row r="19" spans="1:8" ht="16.2" thickBot="1">
      <c r="A19" s="447" t="s">
        <v>18</v>
      </c>
      <c r="B19" s="447" t="s">
        <v>43</v>
      </c>
      <c r="C19" s="447" t="s">
        <v>53</v>
      </c>
      <c r="D19" s="447" t="s">
        <v>323</v>
      </c>
      <c r="E19" s="451" t="s">
        <v>39</v>
      </c>
      <c r="F19" s="452"/>
      <c r="G19" s="449" t="s">
        <v>42</v>
      </c>
      <c r="H19" s="450"/>
    </row>
    <row r="20" spans="1:8" ht="30.6" customHeight="1" thickBot="1">
      <c r="A20" s="448"/>
      <c r="B20" s="448"/>
      <c r="C20" s="448"/>
      <c r="D20" s="448"/>
      <c r="E20" s="258" t="s">
        <v>41</v>
      </c>
      <c r="F20" s="258" t="s">
        <v>54</v>
      </c>
      <c r="G20" s="4" t="s">
        <v>41</v>
      </c>
      <c r="H20" s="4" t="s">
        <v>54</v>
      </c>
    </row>
    <row r="21" spans="1:8" ht="13.8" thickBot="1">
      <c r="A21" s="123">
        <v>1</v>
      </c>
      <c r="B21" s="94">
        <v>2</v>
      </c>
      <c r="C21" s="163">
        <v>3</v>
      </c>
      <c r="D21" s="94">
        <v>4</v>
      </c>
      <c r="E21" s="164">
        <v>5</v>
      </c>
      <c r="F21" s="122">
        <v>6</v>
      </c>
      <c r="G21" s="14">
        <v>7</v>
      </c>
      <c r="H21" s="13">
        <v>8</v>
      </c>
    </row>
    <row r="22" spans="1:8" ht="47.4" thickBot="1">
      <c r="A22" s="149" t="s">
        <v>1</v>
      </c>
      <c r="B22" s="153" t="s">
        <v>55</v>
      </c>
      <c r="C22" s="268"/>
      <c r="D22" s="154">
        <v>0</v>
      </c>
      <c r="E22" s="155">
        <f>'Форма 1.2'!E8</f>
        <v>0</v>
      </c>
      <c r="F22" s="156">
        <f>IF(D22=0,0,E22/D22*100)</f>
        <v>0</v>
      </c>
      <c r="G22" s="111"/>
      <c r="H22" s="112">
        <f>IF(D22=0,0,G22/D22*100)</f>
        <v>0</v>
      </c>
    </row>
    <row r="23" spans="1:8" ht="47.4" thickBot="1">
      <c r="A23" s="150" t="s">
        <v>2</v>
      </c>
      <c r="B23" s="157" t="s">
        <v>186</v>
      </c>
      <c r="C23" s="269"/>
      <c r="D23" s="154">
        <v>1</v>
      </c>
      <c r="E23" s="158">
        <f>'форма 3 '!D37</f>
        <v>1</v>
      </c>
      <c r="F23" s="159">
        <f>IF(D23=0,0,E23/D23*100)</f>
        <v>100</v>
      </c>
      <c r="G23" s="110"/>
      <c r="H23" s="113">
        <f>IF(D23=0,0,G23/D23*100)</f>
        <v>0</v>
      </c>
    </row>
    <row r="24" spans="1:8" ht="31.8" thickBot="1">
      <c r="A24" s="152" t="s">
        <v>3</v>
      </c>
      <c r="B24" s="160" t="s">
        <v>56</v>
      </c>
      <c r="C24" s="160"/>
      <c r="D24" s="154">
        <v>0.89749999999999996</v>
      </c>
      <c r="E24" s="161">
        <f>'форма 2.4'!C14</f>
        <v>0.86780000000000002</v>
      </c>
      <c r="F24" s="162">
        <f>IF(D24=0,0,E24/D24*100)</f>
        <v>96.690807799442908</v>
      </c>
      <c r="G24" s="114"/>
      <c r="H24" s="115">
        <f>IF(D24=0,0,G24/D24*100)</f>
        <v>0</v>
      </c>
    </row>
    <row r="27" spans="1:8" ht="17.399999999999999" customHeight="1">
      <c r="A27" s="334" t="s">
        <v>154</v>
      </c>
      <c r="B27" s="334"/>
      <c r="C27" s="335" t="str">
        <f>'Инф-я'!$C$17</f>
        <v>Черкасов Александр Николаевич</v>
      </c>
      <c r="D27" s="335"/>
      <c r="E27" s="335"/>
      <c r="F27" s="335"/>
    </row>
    <row r="28" spans="1:8" ht="8.4" customHeight="1"/>
    <row r="29" spans="1:8" hidden="1"/>
    <row r="30" spans="1:8" ht="260.39999999999998" customHeight="1" outlineLevel="1">
      <c r="A30" s="444" t="s">
        <v>204</v>
      </c>
      <c r="B30" s="444"/>
      <c r="C30" s="444"/>
      <c r="D30" s="444"/>
      <c r="E30" s="444"/>
      <c r="F30" s="444"/>
      <c r="G30" s="444"/>
      <c r="H30" s="444"/>
    </row>
    <row r="31" spans="1:8">
      <c r="A31" s="119"/>
      <c r="B31" s="118"/>
      <c r="C31" s="118"/>
      <c r="D31" s="118"/>
      <c r="E31" s="118"/>
      <c r="F31" s="118"/>
      <c r="G31" s="118"/>
      <c r="H31" s="118"/>
    </row>
    <row r="32" spans="1:8">
      <c r="A32" s="119"/>
      <c r="B32" s="118"/>
      <c r="C32" s="118"/>
      <c r="D32" s="118"/>
      <c r="E32" s="118"/>
      <c r="F32" s="118"/>
      <c r="G32" s="118"/>
      <c r="H32" s="118"/>
    </row>
    <row r="33" spans="1:8" ht="300" customHeight="1">
      <c r="A33" s="119"/>
      <c r="B33" s="118"/>
      <c r="C33" s="118"/>
      <c r="D33" s="118"/>
      <c r="E33" s="118"/>
      <c r="F33" s="118"/>
      <c r="G33" s="118"/>
      <c r="H33" s="118"/>
    </row>
    <row r="34" spans="1:8" ht="409.5" customHeight="1">
      <c r="A34" s="119"/>
      <c r="B34" s="118"/>
      <c r="C34" s="118"/>
      <c r="D34" s="118"/>
      <c r="E34" s="118"/>
      <c r="F34" s="118"/>
      <c r="G34" s="118"/>
      <c r="H34" s="118"/>
    </row>
    <row r="35" spans="1:8" ht="409.5" customHeight="1">
      <c r="A35" s="119"/>
      <c r="B35" s="118"/>
      <c r="C35" s="118"/>
      <c r="D35" s="118"/>
      <c r="E35" s="118"/>
      <c r="F35" s="118"/>
      <c r="G35" s="118"/>
      <c r="H35" s="118"/>
    </row>
    <row r="36" spans="1:8" ht="409.5" customHeight="1">
      <c r="A36" s="119"/>
      <c r="B36" s="118"/>
      <c r="C36" s="118"/>
      <c r="D36" s="118"/>
      <c r="E36" s="118"/>
      <c r="F36" s="118"/>
      <c r="G36" s="118"/>
      <c r="H36" s="118"/>
    </row>
    <row r="37" spans="1:8" ht="409.5" customHeight="1">
      <c r="A37" s="119"/>
      <c r="B37" s="118"/>
      <c r="C37" s="118"/>
      <c r="D37" s="118"/>
      <c r="E37" s="118"/>
      <c r="F37" s="118"/>
      <c r="G37" s="118"/>
      <c r="H37" s="118"/>
    </row>
  </sheetData>
  <mergeCells count="13">
    <mergeCell ref="A30:H30"/>
    <mergeCell ref="A2:E2"/>
    <mergeCell ref="A4:E4"/>
    <mergeCell ref="B15:C15"/>
    <mergeCell ref="A17:G17"/>
    <mergeCell ref="A19:A20"/>
    <mergeCell ref="B19:B20"/>
    <mergeCell ref="G19:H19"/>
    <mergeCell ref="A27:B27"/>
    <mergeCell ref="C19:C20"/>
    <mergeCell ref="D19:D20"/>
    <mergeCell ref="E19:F19"/>
    <mergeCell ref="C27:F27"/>
  </mergeCells>
  <conditionalFormatting sqref="D23">
    <cfRule type="expression" dxfId="2" priority="3">
      <formula>$D$23=""</formula>
    </cfRule>
  </conditionalFormatting>
  <conditionalFormatting sqref="D24">
    <cfRule type="expression" dxfId="1" priority="2">
      <formula>$D$24=""</formula>
    </cfRule>
  </conditionalFormatting>
  <conditionalFormatting sqref="D22">
    <cfRule type="expression" dxfId="0" priority="1">
      <formula>D22=""</formula>
    </cfRule>
  </conditionalFormatting>
  <pageMargins left="0.9055118110236221" right="0.19685039370078741" top="0.6692913385826772" bottom="0.15748031496062992" header="0.31496062992125984" footer="0.19685039370078741"/>
  <pageSetup paperSize="9" scale="91"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0" tint="-0.34998626667073579"/>
  </sheetPr>
  <dimension ref="A2:C9"/>
  <sheetViews>
    <sheetView zoomScale="70" zoomScaleNormal="70" workbookViewId="0">
      <selection activeCell="C20" sqref="C20"/>
    </sheetView>
  </sheetViews>
  <sheetFormatPr defaultColWidth="9.109375" defaultRowHeight="13.8"/>
  <cols>
    <col min="1" max="1" width="35.109375" style="77" customWidth="1"/>
    <col min="2" max="2" width="35" style="77" customWidth="1"/>
    <col min="3" max="3" width="62" style="77" customWidth="1"/>
    <col min="4" max="16384" width="9.109375" style="77"/>
  </cols>
  <sheetData>
    <row r="2" spans="1:3" ht="17.399999999999999">
      <c r="A2" s="453" t="s">
        <v>143</v>
      </c>
      <c r="B2" s="453"/>
      <c r="C2" s="453"/>
    </row>
    <row r="3" spans="1:3" ht="14.4" thickBot="1"/>
    <row r="4" spans="1:3" ht="37.5" customHeight="1">
      <c r="A4" s="454" t="s">
        <v>144</v>
      </c>
      <c r="B4" s="455"/>
      <c r="C4" s="456" t="s">
        <v>145</v>
      </c>
    </row>
    <row r="5" spans="1:3" ht="37.5" customHeight="1">
      <c r="A5" s="80" t="s">
        <v>146</v>
      </c>
      <c r="B5" s="81" t="s">
        <v>147</v>
      </c>
      <c r="C5" s="457"/>
    </row>
    <row r="6" spans="1:3" ht="140.4" customHeight="1">
      <c r="A6" s="82" t="s">
        <v>148</v>
      </c>
      <c r="B6" s="83" t="s">
        <v>149</v>
      </c>
      <c r="C6" s="84" t="s">
        <v>150</v>
      </c>
    </row>
    <row r="7" spans="1:3" ht="110.1" customHeight="1">
      <c r="A7" s="458" t="s">
        <v>151</v>
      </c>
      <c r="B7" s="459"/>
      <c r="C7" s="84" t="s">
        <v>152</v>
      </c>
    </row>
    <row r="8" spans="1:3" ht="72.599999999999994" thickBot="1">
      <c r="A8" s="85" t="s">
        <v>149</v>
      </c>
      <c r="B8" s="86" t="s">
        <v>148</v>
      </c>
      <c r="C8" s="87" t="s">
        <v>153</v>
      </c>
    </row>
    <row r="9" spans="1:3">
      <c r="A9" s="88"/>
      <c r="B9" s="88"/>
    </row>
  </sheetData>
  <mergeCells count="4">
    <mergeCell ref="A2:C2"/>
    <mergeCell ref="A4:B4"/>
    <mergeCell ref="C4:C5"/>
    <mergeCell ref="A7:B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8</vt:i4>
      </vt:variant>
    </vt:vector>
  </HeadingPairs>
  <TitlesOfParts>
    <vt:vector size="19" baseType="lpstr">
      <vt:lpstr>Инф-я</vt:lpstr>
      <vt:lpstr>Форма 1.1</vt:lpstr>
      <vt:lpstr>Форма 1.2</vt:lpstr>
      <vt:lpstr>Форма 2.1</vt:lpstr>
      <vt:lpstr>Форма 2.2</vt:lpstr>
      <vt:lpstr>форма 2.3</vt:lpstr>
      <vt:lpstr>форма 2.4</vt:lpstr>
      <vt:lpstr>форма 3 </vt:lpstr>
      <vt:lpstr>Форма 8.1 предприятие</vt:lpstr>
      <vt:lpstr>Корр. КНК</vt:lpstr>
      <vt:lpstr>Выбор оценочного балла</vt:lpstr>
      <vt:lpstr>'Инф-я'!Область_печати</vt:lpstr>
      <vt:lpstr>'Форма 1.1'!Область_печати</vt:lpstr>
      <vt:lpstr>'Форма 1.2'!Область_печати</vt:lpstr>
      <vt:lpstr>'Форма 2.1'!Область_печати</vt:lpstr>
      <vt:lpstr>'Форма 2.2'!Область_печати</vt:lpstr>
      <vt:lpstr>'форма 2.3'!Область_печати</vt:lpstr>
      <vt:lpstr>'форма 2.4'!Область_печати</vt:lpstr>
      <vt:lpstr>'форма 3 '!Область_печати</vt:lpstr>
    </vt:vector>
  </TitlesOfParts>
  <Company>ООО "ТОРИ-АУДИТ"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--;Жерехов Евгений</dc:creator>
  <cp:lastModifiedBy>Елена В. Оводкова</cp:lastModifiedBy>
  <cp:lastPrinted>2020-03-24T14:31:36Z</cp:lastPrinted>
  <dcterms:created xsi:type="dcterms:W3CDTF">2004-05-21T07:18:45Z</dcterms:created>
  <dcterms:modified xsi:type="dcterms:W3CDTF">2023-03-28T07:17:53Z</dcterms:modified>
</cp:coreProperties>
</file>